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<sst xmlns="http://schemas.openxmlformats.org/spreadsheetml/2006/main" count="270" uniqueCount="170">
  <si>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</si>
  <si>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</si>
  <si>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</si>
  <si>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</si>
  <si>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</si>
  <si>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</si>
  <si>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</si>
  <si>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</si>
  <si>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</si>
  <si>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</si>
  <si>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</si>
  <si>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</si>
  <si>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</si>
  <si>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</si>
  <si>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</si>
  <si>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</si>
  <si>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</si>
  <si>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</si>
  <si>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</si>
  <si>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</si>
  <si>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</si>
  <si>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</si>
  <si>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</si>
  <si>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</si>
  <si>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</si>
  <si>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</si>
  <si>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</si>
  <si>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</si>
  <si>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</si>
  <si>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</si>
  <si>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</si>
  <si>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</si>
  <si>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</si>
  <si>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</si>
  <si>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</si>
  <si>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</si>
  <si>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</si>
  <si>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</si>
  <si>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</si>
  <si>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</si>
  <si>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</si>
  <si>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</si>
  <si>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</si>
  <si>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</si>
  <si>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</si>
  <si>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</si>
  <si>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</si>
  <si>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</si>
  <si>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</si>
  <si>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</si>
  <si>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</si>
  <si>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</si>
  <si>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</si>
  <si>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</si>
  <si>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</si>
  <si>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</si>
  <si>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</si>
  <si>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</si>
  <si>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</si>
  <si>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</si>
  <si>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</si>
  <si>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</si>
  <si>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</si>
  <si>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</si>
  <si>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</si>
  <si>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</si>
  <si>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</si>
  <si>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</si>
  <si>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</si>
  <si>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</si>
  <si>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</si>
  <si>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</si>
  <si>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</si>
  <si>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</si>
  <si>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</si>
  <si>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</si>
  <si>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</si>
  <si>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</si>
  <si>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</si>
  <si>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</si>
  <si>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</si>
  <si>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</si>
  <si>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</si>
  <si>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</si>
  <si>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</si>
  <si>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</si>
  <si>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</si>
  <si>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</si>
  <si>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</si>
  <si>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</si>
  <si>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</si>
  <si>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</si>
  <si>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</si>
  <si>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</si>
  <si>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</si>
  <si>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</si>
  <si>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</si>
  <si>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</si>
  <si>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</si>
  <si>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</si>
  <si>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</si>
  <si>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</si>
  <si>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</si>
  <si>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</si>
  <si>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</si>
  <si>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</si>
  <si>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</si>
  <si>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</si>
  <si>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</si>
  <si>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</si>
  <si>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</si>
  <si>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</si>
  <si>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</si>
  <si>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</si>
  <si>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</si>
  <si>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</si>
  <si>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</si>
  <si>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</si>
  <si>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</si>
  <si>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</si>
  <si>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</si>
  <si>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</si>
  <si>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</si>
  <si>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</si>
  <si>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</si>
  <si>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</si>
  <si>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</si>
  <si>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</si>
  <si>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</si>
  <si>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</si>
  <si>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</si>
  <si>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</si>
  <si>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</si>
  <si>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</si>
  <si>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</si>
  <si>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</si>
  <si>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</si>
  <si>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</si>
  <si>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</si>
  <si>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</si>
  <si>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</si>
  <si>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</si>
  <si>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</si>
  <si>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</si>
  <si>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</si>
  <si>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</si>
  <si>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</si>
  <si>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</si>
  <si>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</si>
  <si>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</si>
  <si>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</si>
  <si>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</si>
  <si>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</si>
  <si>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</si>
  <si>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</si>
  <si>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</si>
  <si>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</si>
  <si>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</si>
  <si>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</si>
  <si>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</si>
  <si>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</si>
  <si>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</si>
  <si>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</si>
  <si>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</si>
  <si>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</si>
  <si>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</si>
  <si>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1/31/16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</si>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</sst>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3.0133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-0.1063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2.907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42522</v>
      </c>
      <c r="C16" s="85" t="s">
        <v>146</v>
      </c>
      <c r="D16" s="84">
        <v>42552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2222475.36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2222475.36</v>
      </c>
    </row>
    <row r="24" spans="1:4" ht="15">
      <c r="A24" s="7" t="s">
        <v>151</v>
      </c>
      <c r="B24" s="33"/>
      <c r="C24" s="15" t="s">
        <v>40</v>
      </c>
      <c r="D24" s="36">
        <v>737563</v>
      </c>
    </row>
    <row r="25" spans="1:4" ht="15">
      <c r="A25" s="46" t="s">
        <v>152</v>
      </c>
      <c r="B25" s="23"/>
      <c r="C25" s="48" t="s">
        <v>51</v>
      </c>
      <c r="D25" s="89">
        <f>D23/D24</f>
        <v>3.0133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0.0069</v>
      </c>
    </row>
    <row r="42" spans="1:4" ht="15">
      <c r="A42" s="7" t="s">
        <v>161</v>
      </c>
      <c r="B42" s="33"/>
      <c r="C42" s="10" t="s">
        <v>51</v>
      </c>
      <c r="D42" s="43">
        <v>0.01</v>
      </c>
    </row>
    <row r="43" spans="1:4" ht="15">
      <c r="A43" s="7" t="s">
        <v>162</v>
      </c>
      <c r="B43" s="33"/>
      <c r="C43" s="10" t="s">
        <v>51</v>
      </c>
      <c r="D43" s="43">
        <v>-0.009</v>
      </c>
    </row>
    <row r="44" spans="1:4" ht="15">
      <c r="A44" s="7" t="s">
        <v>163</v>
      </c>
      <c r="B44" s="33"/>
      <c r="C44" s="10" t="s">
        <v>51</v>
      </c>
      <c r="D44" s="43">
        <v>-0.1142</v>
      </c>
    </row>
    <row r="45" spans="1:4" ht="15">
      <c r="A45" s="46" t="s">
        <v>164</v>
      </c>
      <c r="B45" s="23"/>
      <c r="C45" s="47" t="s">
        <v>51</v>
      </c>
      <c r="D45" s="89">
        <f>SUM(D41:D44)</f>
        <v>-0.1063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42522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2222475.36</v>
      </c>
      <c r="I15" s="77"/>
      <c r="J15" s="78">
        <f>+H15</f>
        <v>2222475.36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2222475.36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2222475.36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42522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42400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2.94</v>
      </c>
      <c r="J29" s="101">
        <v>755944</v>
      </c>
      <c r="K29" s="102"/>
      <c r="L29" s="103"/>
      <c r="M29" s="64">
        <f>+I29*J29</f>
        <v>2222475.36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2222475.36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58379</v>
      </c>
      <c r="H13" s="36">
        <v>77921</v>
      </c>
      <c r="I13" s="36">
        <v>125150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58379</v>
      </c>
      <c r="H15" s="39">
        <f>SUM(H13:H14)</f>
        <v>77921</v>
      </c>
      <c r="I15" s="39">
        <f>SUM(I13:I14)</f>
        <v>125150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173717.04</v>
      </c>
      <c r="H18" s="11">
        <v>261790.72</v>
      </c>
      <c r="I18" s="11">
        <v>473179.88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203.26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173717.04</v>
      </c>
      <c r="H21" s="40">
        <f>SUM(H18:H19)</f>
        <v>261790.72</v>
      </c>
      <c r="I21" s="40">
        <f>SUM(I18:I20)</f>
        <v>473383.14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29170</v>
      </c>
      <c r="H24" s="41">
        <v>54306</v>
      </c>
      <c r="I24" s="41">
        <v>79961</v>
      </c>
    </row>
    <row r="25" spans="1:9" ht="15">
      <c r="A25" s="7"/>
      <c r="B25" s="1" t="s">
        <v>48</v>
      </c>
      <c r="F25" s="10" t="s">
        <v>40</v>
      </c>
      <c r="G25" s="41">
        <v>19814</v>
      </c>
      <c r="H25" s="41">
        <v>28714</v>
      </c>
      <c r="I25" s="41">
        <v>42466</v>
      </c>
    </row>
    <row r="26" spans="1:9" ht="15">
      <c r="A26" s="7" t="s">
        <v>49</v>
      </c>
      <c r="F26" s="10" t="s">
        <v>40</v>
      </c>
      <c r="G26" s="42">
        <f>SUM(G24:G25)</f>
        <v>48984</v>
      </c>
      <c r="H26" s="42">
        <f>SUM(H24:H25)</f>
        <v>83020</v>
      </c>
      <c r="I26" s="42">
        <f>SUM(I24:I25)</f>
        <v>122427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3.5464</v>
      </c>
      <c r="H28" s="43">
        <f>ROUND(H21/H26,4)</f>
        <v>3.1533</v>
      </c>
      <c r="I28" s="43">
        <f>ROUND(I21/I26,4)</f>
        <v>3.8667</v>
      </c>
    </row>
    <row r="29" spans="1:9" ht="15">
      <c r="A29" s="7" t="s">
        <v>52</v>
      </c>
      <c r="F29" s="10" t="s">
        <v>51</v>
      </c>
      <c r="G29" s="44">
        <v>3.4586</v>
      </c>
      <c r="H29" s="45">
        <v>3.3972</v>
      </c>
      <c r="I29" s="45">
        <v>3.6939</v>
      </c>
    </row>
    <row r="30" spans="1:9" ht="15">
      <c r="A30" s="7" t="s">
        <v>53</v>
      </c>
      <c r="F30" s="10" t="s">
        <v>51</v>
      </c>
      <c r="G30" s="43">
        <f>ROUND(G28-G29,4)</f>
        <v>0.0878</v>
      </c>
      <c r="H30" s="43">
        <f>ROUND(H28-H29,4)</f>
        <v>-0.2439</v>
      </c>
      <c r="I30" s="43">
        <f>ROUND(I28-I29,4)</f>
        <v>0.1728</v>
      </c>
    </row>
    <row r="31" spans="1:9" ht="15">
      <c r="A31" s="7" t="s">
        <v>54</v>
      </c>
      <c r="F31" s="10" t="s">
        <v>40</v>
      </c>
      <c r="G31" s="41">
        <f>+G24</f>
        <v>29170</v>
      </c>
      <c r="H31" s="41">
        <f>+H24</f>
        <v>54306</v>
      </c>
      <c r="I31" s="41">
        <f>+I24</f>
        <v>79961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2561.13</v>
      </c>
      <c r="H32" s="40">
        <f>ROUND(H30*H31,2)</f>
        <v>-13245.23</v>
      </c>
      <c r="I32" s="40">
        <f>ROUND(I30*I31,2)</f>
        <v>13817.26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3133.16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1/31/16</v>
      </c>
      <c r="G38" s="33"/>
      <c r="H38" s="51" t="s">
        <v>61</v>
      </c>
      <c r="I38" s="41">
        <v>454717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0.0069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4847.67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0.0104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446578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4644.41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203.26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446578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203.26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2016-05-27T13:18:44Z</dcterms:modified>
  <cp:category/>
  <cp:version/>
  <cp:contentType/>
  <cp:contentStatus/>
</cp:coreProperties>
</file>