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555" windowHeight="4110" activeTab="1"/>
  </bookViews>
  <sheets>
    <sheet name="Exhibit A - GWh Summary" sheetId="1" r:id="rId1"/>
    <sheet name="Exhibit B - MW" sheetId="2" r:id="rId2"/>
  </sheets>
  <definedNames>
    <definedName name="_xlnm.Print_Area" localSheetId="0">'Exhibit A - GWh Summary'!$A$1:$I$30</definedName>
    <definedName name="_xlnm.Print_Area" localSheetId="1">'Exhibit B - MW'!$A$1:$I$32</definedName>
  </definedNames>
  <calcPr fullCalcOnLoad="1"/>
</workbook>
</file>

<file path=xl/sharedStrings.xml><?xml version="1.0" encoding="utf-8"?>
<sst xmlns="http://schemas.openxmlformats.org/spreadsheetml/2006/main" count="42" uniqueCount="30">
  <si>
    <t>CEI</t>
  </si>
  <si>
    <t>Total</t>
  </si>
  <si>
    <t>OE</t>
  </si>
  <si>
    <t>TE</t>
  </si>
  <si>
    <t>Exhibit A</t>
  </si>
  <si>
    <t>(in MWs)</t>
  </si>
  <si>
    <t>Interruptible Demand</t>
  </si>
  <si>
    <t>Exhibit B</t>
  </si>
  <si>
    <t>(in GWhs)</t>
  </si>
  <si>
    <t>Mercantile Projects - Approved</t>
  </si>
  <si>
    <t>Home Energy Analyzer (a)</t>
  </si>
  <si>
    <t>Community Connections (b)</t>
  </si>
  <si>
    <t>Total Anticipated Peak Demand Reduction Achieved (c)</t>
  </si>
  <si>
    <t>Transmission and Distribution Projects - As Filed</t>
  </si>
  <si>
    <t>Mercantile Projects - As Filed</t>
  </si>
  <si>
    <t>(c) Savings based on annualized values as filed.</t>
  </si>
  <si>
    <t>Transmission and Distribution Projects - As Filed (c)</t>
  </si>
  <si>
    <t>Mercantile Projects - As Filed (c)</t>
  </si>
  <si>
    <t>Total Anticipated Energy Efficiency Savings Achieved (d)</t>
  </si>
  <si>
    <t>Benchmarks as filed in EEPDR Plans</t>
  </si>
  <si>
    <t>(a) Values based on 300 KWh per participant as filed in the EEPDR Plans.</t>
  </si>
  <si>
    <t>(b) Community Connections savings are based on filed savings in EEPDR Plans, and may vary based on completed Evaluation, Measurement &amp; Verification (EM&amp;V) for this program.</t>
  </si>
  <si>
    <t>(a) Values based on 0.0456 KW per participant as filed in the EEPDR Plans.</t>
  </si>
  <si>
    <t>Anticipated Results from Additional Programs Included in EEPDR Plans</t>
  </si>
  <si>
    <t>Projected Cumulative Total with EEPDR Plan Approval</t>
  </si>
  <si>
    <t>(d) Achieved values are preliminary, may not be all inclusive, include adjustments by appropriate loss factors, and are subject to EM&amp;V.  Verified results will be included in the Annual Program Portfolio Status Report.</t>
  </si>
  <si>
    <t>(c) Achieved values are preliminary, may not be all inclusive, include adjustments by appropriate loss factors, and are subject to EM&amp;V.  Verified results will be included in the Annual Program Portfolio Status Report.</t>
  </si>
  <si>
    <t>2010 Summary of Cumulative Peak Demand Reduction</t>
  </si>
  <si>
    <t>2010 Summary of Cumulative Energy Efficiency Savings</t>
  </si>
  <si>
    <r>
      <t xml:space="preserve">Case No. 11-126-EL-EEC </t>
    </r>
    <r>
      <rPr>
        <i/>
        <sz val="10"/>
        <rFont val="Arial"/>
        <family val="2"/>
      </rPr>
      <t>et al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</si>
</sst>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mmm\-yyyy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"/>
    <numFmt numFmtId="172" formatCode="[$-409]dddd\,\ mmmm\ dd\,\ yyyy"/>
    <numFmt numFmtId="173" formatCode="_(* #,##0.000_);_(* \(#,##0.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#,##0.0"/>
    <numFmt numFmtId="182" formatCode="#,##0.0_);[Red]\(#,##0.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81" fontId="0" fillId="0" borderId="1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81" fontId="2" fillId="0" borderId="4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0" fillId="0" borderId="5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81" fontId="0" fillId="0" borderId="3" xfId="0" applyNumberFormat="1" applyFill="1" applyBorder="1" applyAlignment="1">
      <alignment horizontal="right"/>
    </xf>
    <xf numFmtId="181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G12" sqref="G12"/>
    </sheetView>
  </sheetViews>
  <sheetFormatPr defaultColWidth="9.140625" defaultRowHeight="12.75"/>
  <cols>
    <col min="1" max="1" width="60.140625" style="0" customWidth="1"/>
    <col min="14" max="14" width="9.140625" style="6" customWidth="1"/>
  </cols>
  <sheetData>
    <row r="1" spans="1:8" ht="15.75">
      <c r="A1" s="8" t="s">
        <v>28</v>
      </c>
      <c r="B1" s="4"/>
      <c r="H1" s="2" t="s">
        <v>4</v>
      </c>
    </row>
    <row r="2" spans="1:2" ht="12.75">
      <c r="A2" s="4" t="s">
        <v>29</v>
      </c>
      <c r="B2" s="4"/>
    </row>
    <row r="3" spans="1:2" ht="12.75">
      <c r="A3" s="4"/>
      <c r="B3" s="4"/>
    </row>
    <row r="4" ht="12.75">
      <c r="N4"/>
    </row>
    <row r="5" spans="2:14" ht="12.75">
      <c r="B5" s="29" t="s">
        <v>8</v>
      </c>
      <c r="C5" s="29"/>
      <c r="D5" s="29"/>
      <c r="E5" s="29"/>
      <c r="N5"/>
    </row>
    <row r="6" spans="2:14" ht="13.5" thickBot="1">
      <c r="B6" s="1" t="s">
        <v>2</v>
      </c>
      <c r="C6" s="1" t="s">
        <v>0</v>
      </c>
      <c r="D6" s="1" t="s">
        <v>3</v>
      </c>
      <c r="E6" s="1" t="s">
        <v>1</v>
      </c>
      <c r="N6"/>
    </row>
    <row r="7" spans="1:14" ht="13.5" thickBot="1">
      <c r="A7" s="22" t="s">
        <v>19</v>
      </c>
      <c r="B7" s="18">
        <f>200126/1000</f>
        <v>200.126</v>
      </c>
      <c r="C7" s="18">
        <f>151829/1000</f>
        <v>151.829</v>
      </c>
      <c r="D7" s="18">
        <f>81123/1000</f>
        <v>81.123</v>
      </c>
      <c r="E7" s="18">
        <f>SUM(B7:D7)</f>
        <v>433.07800000000003</v>
      </c>
      <c r="N7"/>
    </row>
    <row r="8" spans="1:14" ht="12.75">
      <c r="A8" s="17"/>
      <c r="B8" s="20"/>
      <c r="C8" s="20"/>
      <c r="D8" s="20"/>
      <c r="E8" s="21"/>
      <c r="N8"/>
    </row>
    <row r="9" spans="1:14" ht="12.75">
      <c r="A9" s="9" t="s">
        <v>10</v>
      </c>
      <c r="B9" s="11">
        <v>4.6</v>
      </c>
      <c r="C9" s="11">
        <v>3.1</v>
      </c>
      <c r="D9" s="11">
        <v>1.3</v>
      </c>
      <c r="E9" s="16">
        <f>SUM(B9:D9)</f>
        <v>9</v>
      </c>
      <c r="F9" s="5"/>
      <c r="G9" s="5"/>
      <c r="H9" s="25"/>
      <c r="I9" s="25"/>
      <c r="J9" s="25"/>
      <c r="K9" s="26"/>
      <c r="N9"/>
    </row>
    <row r="10" spans="1:14" ht="12.75">
      <c r="A10" s="9" t="s">
        <v>11</v>
      </c>
      <c r="B10" s="13">
        <v>2.6</v>
      </c>
      <c r="C10" s="13">
        <v>1.8</v>
      </c>
      <c r="D10" s="14">
        <v>0.9</v>
      </c>
      <c r="E10" s="14">
        <f>SUM(B10:D10)</f>
        <v>5.300000000000001</v>
      </c>
      <c r="F10" s="5"/>
      <c r="G10" s="5"/>
      <c r="H10" s="5"/>
      <c r="N10"/>
    </row>
    <row r="11" spans="1:14" ht="12.75">
      <c r="A11" s="9" t="s">
        <v>16</v>
      </c>
      <c r="B11" s="13">
        <v>12.9</v>
      </c>
      <c r="C11" s="13">
        <v>3.8</v>
      </c>
      <c r="D11" s="14">
        <v>6.1</v>
      </c>
      <c r="E11" s="14">
        <f>SUM(B11:D11)</f>
        <v>22.799999999999997</v>
      </c>
      <c r="F11" s="5"/>
      <c r="G11" s="5"/>
      <c r="H11" s="5"/>
      <c r="N11"/>
    </row>
    <row r="12" spans="1:14" ht="12.75">
      <c r="A12" s="9" t="s">
        <v>9</v>
      </c>
      <c r="B12" s="27">
        <v>42.03</v>
      </c>
      <c r="C12" s="13">
        <v>13.05</v>
      </c>
      <c r="D12" s="14">
        <v>10.82</v>
      </c>
      <c r="E12" s="14">
        <f>SUM(B12:D12)</f>
        <v>65.9</v>
      </c>
      <c r="F12" s="5"/>
      <c r="G12" s="5"/>
      <c r="H12" s="5"/>
      <c r="N12"/>
    </row>
    <row r="13" spans="1:14" ht="13.5" thickBot="1">
      <c r="A13" s="9" t="s">
        <v>17</v>
      </c>
      <c r="B13" s="28">
        <v>107.27</v>
      </c>
      <c r="C13" s="12">
        <v>252.4</v>
      </c>
      <c r="D13" s="15">
        <v>117.25</v>
      </c>
      <c r="E13" s="14">
        <f>SUM(B13:D13)</f>
        <v>476.92</v>
      </c>
      <c r="F13" s="5"/>
      <c r="G13" s="5"/>
      <c r="H13" s="5"/>
      <c r="N13"/>
    </row>
    <row r="14" spans="1:14" ht="13.5" thickBot="1">
      <c r="A14" s="3" t="s">
        <v>18</v>
      </c>
      <c r="B14" s="18">
        <f>SUM(B9:B13)</f>
        <v>169.4</v>
      </c>
      <c r="C14" s="18">
        <f>SUM(C9:C13)</f>
        <v>274.15</v>
      </c>
      <c r="D14" s="18">
        <f>SUM(D9:D13)</f>
        <v>136.37</v>
      </c>
      <c r="E14" s="18">
        <f>SUM(E9:E13)</f>
        <v>579.9200000000001</v>
      </c>
      <c r="F14" s="5"/>
      <c r="G14" s="5"/>
      <c r="H14" s="5"/>
      <c r="N14"/>
    </row>
    <row r="15" spans="2:14" ht="12.75">
      <c r="B15" s="19"/>
      <c r="C15" s="19"/>
      <c r="D15" s="19"/>
      <c r="E15" s="19"/>
      <c r="F15" s="5"/>
      <c r="G15" s="5"/>
      <c r="H15" s="5"/>
      <c r="N15"/>
    </row>
    <row r="16" spans="1:14" ht="12.75">
      <c r="A16" s="23" t="s">
        <v>23</v>
      </c>
      <c r="B16" s="24">
        <v>69.29578764436451</v>
      </c>
      <c r="C16" s="24">
        <v>54.72378138861247</v>
      </c>
      <c r="D16" s="24">
        <v>18.61596323764932</v>
      </c>
      <c r="E16" s="24">
        <f>SUM(B16:D16)</f>
        <v>142.6355322706263</v>
      </c>
      <c r="N16"/>
    </row>
    <row r="17" spans="2:14" ht="13.5" thickBot="1">
      <c r="B17" s="19"/>
      <c r="N17"/>
    </row>
    <row r="18" spans="1:14" ht="13.5" thickBot="1">
      <c r="A18" s="22" t="s">
        <v>24</v>
      </c>
      <c r="B18" s="18">
        <f>B16+B14</f>
        <v>238.69578764436451</v>
      </c>
      <c r="C18" s="18">
        <f>C16+C14</f>
        <v>328.87378138861243</v>
      </c>
      <c r="D18" s="18">
        <f>D16+D14</f>
        <v>154.98596323764932</v>
      </c>
      <c r="E18" s="18">
        <f>E16+E14</f>
        <v>722.5555322706264</v>
      </c>
      <c r="N18"/>
    </row>
    <row r="19" ht="12.75">
      <c r="N19"/>
    </row>
    <row r="20" spans="1:14" ht="12.75">
      <c r="A20" s="10" t="s">
        <v>20</v>
      </c>
      <c r="N20"/>
    </row>
    <row r="21" spans="1:14" ht="12.75">
      <c r="A21" s="10" t="s">
        <v>21</v>
      </c>
      <c r="B21" s="6"/>
      <c r="N21"/>
    </row>
    <row r="22" ht="12.75">
      <c r="A22" s="10" t="s">
        <v>15</v>
      </c>
    </row>
    <row r="23" spans="1:7" ht="22.5" customHeight="1">
      <c r="A23" s="30" t="s">
        <v>25</v>
      </c>
      <c r="B23" s="30"/>
      <c r="C23" s="30"/>
      <c r="D23" s="30"/>
      <c r="E23" s="30"/>
      <c r="F23" s="30"/>
      <c r="G23" s="30"/>
    </row>
    <row r="27" spans="2:4" ht="12.75">
      <c r="B27" s="7"/>
      <c r="C27" s="7"/>
      <c r="D27" s="7"/>
    </row>
    <row r="28" spans="1:4" ht="12.75">
      <c r="A28" s="7"/>
      <c r="B28" s="7"/>
      <c r="C28" s="7"/>
      <c r="D28" s="7"/>
    </row>
    <row r="29" spans="1:3" ht="12.75">
      <c r="A29" s="7"/>
      <c r="B29" s="7"/>
      <c r="C29" s="7"/>
    </row>
    <row r="30" ht="12.75">
      <c r="A30" s="7"/>
    </row>
  </sheetData>
  <mergeCells count="2">
    <mergeCell ref="B5:E5"/>
    <mergeCell ref="A23:G23"/>
  </mergeCells>
  <printOptions/>
  <pageMargins left="0.5" right="0.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5" sqref="A5"/>
    </sheetView>
  </sheetViews>
  <sheetFormatPr defaultColWidth="9.140625" defaultRowHeight="12.75"/>
  <cols>
    <col min="1" max="1" width="60.140625" style="0" customWidth="1"/>
  </cols>
  <sheetData>
    <row r="1" spans="1:8" ht="15.75">
      <c r="A1" s="8" t="s">
        <v>27</v>
      </c>
      <c r="B1" s="4"/>
      <c r="H1" s="2" t="s">
        <v>7</v>
      </c>
    </row>
    <row r="2" spans="1:2" ht="12.75">
      <c r="A2" s="4" t="s">
        <v>29</v>
      </c>
      <c r="B2" s="4"/>
    </row>
    <row r="3" spans="1:2" ht="12.75">
      <c r="A3" s="4"/>
      <c r="B3" s="4"/>
    </row>
    <row r="5" spans="2:5" ht="12.75">
      <c r="B5" s="29" t="s">
        <v>5</v>
      </c>
      <c r="C5" s="29"/>
      <c r="D5" s="29"/>
      <c r="E5" s="29"/>
    </row>
    <row r="6" spans="2:5" ht="13.5" thickBot="1">
      <c r="B6" s="1" t="s">
        <v>2</v>
      </c>
      <c r="C6" s="1" t="s">
        <v>0</v>
      </c>
      <c r="D6" s="1" t="s">
        <v>3</v>
      </c>
      <c r="E6" s="1" t="s">
        <v>1</v>
      </c>
    </row>
    <row r="7" spans="1:5" ht="13.5" thickBot="1">
      <c r="A7" s="22" t="s">
        <v>19</v>
      </c>
      <c r="B7" s="18">
        <v>91</v>
      </c>
      <c r="C7" s="18">
        <v>71.5</v>
      </c>
      <c r="D7" s="18">
        <v>34.4</v>
      </c>
      <c r="E7" s="18">
        <f>SUM(B7:D7)</f>
        <v>196.9</v>
      </c>
    </row>
    <row r="8" spans="1:5" ht="12.75">
      <c r="A8" s="22"/>
      <c r="B8" s="21"/>
      <c r="C8" s="21"/>
      <c r="D8" s="21"/>
      <c r="E8" s="21"/>
    </row>
    <row r="9" spans="1:5" ht="12.75">
      <c r="A9" s="9" t="s">
        <v>6</v>
      </c>
      <c r="B9" s="11">
        <v>66</v>
      </c>
      <c r="C9" s="11">
        <v>48</v>
      </c>
      <c r="D9" s="11">
        <v>144</v>
      </c>
      <c r="E9" s="16">
        <f aca="true" t="shared" si="0" ref="E9:E14">SUM(B9:D9)</f>
        <v>258</v>
      </c>
    </row>
    <row r="10" spans="1:10" ht="12.75">
      <c r="A10" s="9" t="s">
        <v>10</v>
      </c>
      <c r="B10" s="13">
        <v>1.0741490035199999</v>
      </c>
      <c r="C10" s="13">
        <v>0.73306162368</v>
      </c>
      <c r="D10" s="13">
        <v>0.30459422880000003</v>
      </c>
      <c r="E10" s="14">
        <f t="shared" si="0"/>
        <v>2.111804856</v>
      </c>
      <c r="F10" s="5"/>
      <c r="G10" s="5"/>
      <c r="H10" s="25"/>
      <c r="I10" s="25"/>
      <c r="J10" s="25"/>
    </row>
    <row r="11" spans="1:5" ht="12.75">
      <c r="A11" s="9" t="s">
        <v>11</v>
      </c>
      <c r="B11" s="13">
        <v>0.7552230900743243</v>
      </c>
      <c r="C11" s="13">
        <v>0.5071922494725796</v>
      </c>
      <c r="D11" s="13">
        <v>0.2576444201993298</v>
      </c>
      <c r="E11" s="14">
        <f t="shared" si="0"/>
        <v>1.5200597597462335</v>
      </c>
    </row>
    <row r="12" spans="1:5" ht="12.75">
      <c r="A12" s="9" t="s">
        <v>13</v>
      </c>
      <c r="B12" s="13">
        <v>3.5338</v>
      </c>
      <c r="C12" s="13">
        <v>1.0453000000000001</v>
      </c>
      <c r="D12" s="14">
        <v>1.9439</v>
      </c>
      <c r="E12" s="14">
        <f t="shared" si="0"/>
        <v>6.523000000000001</v>
      </c>
    </row>
    <row r="13" spans="1:5" ht="12.75">
      <c r="A13" s="9" t="s">
        <v>9</v>
      </c>
      <c r="B13" s="13">
        <v>2.575</v>
      </c>
      <c r="C13" s="13">
        <v>1.281</v>
      </c>
      <c r="D13" s="14">
        <v>1.572</v>
      </c>
      <c r="E13" s="14">
        <f t="shared" si="0"/>
        <v>5.428</v>
      </c>
    </row>
    <row r="14" spans="1:5" ht="13.5" thickBot="1">
      <c r="A14" s="9" t="s">
        <v>14</v>
      </c>
      <c r="B14" s="12">
        <v>10.127</v>
      </c>
      <c r="C14" s="12">
        <v>22.93</v>
      </c>
      <c r="D14" s="15">
        <v>25.099</v>
      </c>
      <c r="E14" s="14">
        <f t="shared" si="0"/>
        <v>58.156000000000006</v>
      </c>
    </row>
    <row r="15" spans="1:5" ht="13.5" thickBot="1">
      <c r="A15" s="3" t="s">
        <v>12</v>
      </c>
      <c r="B15" s="18">
        <f>SUM(B9:B14)</f>
        <v>84.06517209359433</v>
      </c>
      <c r="C15" s="18">
        <f>SUM(C9:C14)</f>
        <v>74.49655387315258</v>
      </c>
      <c r="D15" s="18">
        <f>SUM(D9:D14)</f>
        <v>173.17713864899935</v>
      </c>
      <c r="E15" s="18">
        <f>SUM(E9:E14)</f>
        <v>331.73886461574625</v>
      </c>
    </row>
    <row r="17" spans="1:5" ht="12.75">
      <c r="A17" s="23" t="s">
        <v>23</v>
      </c>
      <c r="B17" s="24">
        <v>33.33098947883529</v>
      </c>
      <c r="C17" s="24">
        <v>31.05102438522017</v>
      </c>
      <c r="D17" s="24">
        <v>7.587631308525786</v>
      </c>
      <c r="E17" s="24">
        <f>SUM(B17:D17)</f>
        <v>71.96964517258125</v>
      </c>
    </row>
    <row r="18" ht="13.5" thickBot="1">
      <c r="B18" s="19"/>
    </row>
    <row r="19" spans="1:5" ht="13.5" thickBot="1">
      <c r="A19" s="22" t="s">
        <v>24</v>
      </c>
      <c r="B19" s="18">
        <f>B17+B15</f>
        <v>117.39616157242962</v>
      </c>
      <c r="C19" s="18">
        <f>C17+C15</f>
        <v>105.54757825837275</v>
      </c>
      <c r="D19" s="18">
        <f>D17+D15</f>
        <v>180.76476995752512</v>
      </c>
      <c r="E19" s="18">
        <f>E17+E15</f>
        <v>403.7085097883275</v>
      </c>
    </row>
    <row r="21" ht="12.75">
      <c r="A21" s="10" t="s">
        <v>22</v>
      </c>
    </row>
    <row r="22" ht="12.75">
      <c r="A22" s="10" t="s">
        <v>21</v>
      </c>
    </row>
    <row r="23" spans="1:7" ht="21.75" customHeight="1">
      <c r="A23" s="30" t="s">
        <v>26</v>
      </c>
      <c r="B23" s="30"/>
      <c r="C23" s="30"/>
      <c r="D23" s="30"/>
      <c r="E23" s="30"/>
      <c r="F23" s="30"/>
      <c r="G23" s="30"/>
    </row>
    <row r="27" spans="1:4" ht="12.75">
      <c r="A27" s="7"/>
      <c r="B27" s="7"/>
      <c r="C27" s="7"/>
      <c r="D27" s="7"/>
    </row>
    <row r="28" spans="1:4" ht="12.75">
      <c r="A28" s="7"/>
      <c r="B28" s="7"/>
      <c r="C28" s="7"/>
      <c r="D28" s="7"/>
    </row>
    <row r="29" spans="1:3" ht="12.75">
      <c r="A29" s="7"/>
      <c r="B29" s="7"/>
      <c r="C29" s="7"/>
    </row>
  </sheetData>
  <mergeCells count="2">
    <mergeCell ref="B5:E5"/>
    <mergeCell ref="A23:G23"/>
  </mergeCells>
  <printOptions/>
  <pageMargins left="0.5" right="0.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</dc:creator>
  <cp:keywords/>
  <dc:description/>
  <cp:lastModifiedBy>kolichk</cp:lastModifiedBy>
  <cp:lastPrinted>2011-01-10T19:16:54Z</cp:lastPrinted>
  <dcterms:created xsi:type="dcterms:W3CDTF">2008-05-17T17:48:06Z</dcterms:created>
  <dcterms:modified xsi:type="dcterms:W3CDTF">2011-01-10T20:07:03Z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