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3040" windowHeight="8820" activeTab="0"/>
  </bookViews>
  <sheets>
    <sheet name="Summary Sheet" sheetId="1" r:id="rId1"/>
  </sheets>
  <definedNames/>
  <calcPr calcId="145621"/>
</workbook>
</file>

<file path=xl/sharedStrings.xml><?xml version="1.0" encoding="utf-8"?>
<sst xmlns="http://schemas.openxmlformats.org/spreadsheetml/2006/main" count="65" uniqueCount="57">
  <si>
    <t>Proposed</t>
  </si>
  <si>
    <t xml:space="preserve">     Per ORC, 4928.64(B)(2)</t>
  </si>
  <si>
    <t>(A)</t>
  </si>
  <si>
    <t>(B)</t>
  </si>
  <si>
    <t>(E)</t>
  </si>
  <si>
    <t>(F)</t>
  </si>
  <si>
    <t>(M)</t>
  </si>
  <si>
    <t>(N)</t>
  </si>
  <si>
    <t xml:space="preserve"> </t>
  </si>
  <si>
    <t>Summary Sheet</t>
  </si>
  <si>
    <t>Carry-Over from Previous Year(s), if applicable</t>
  </si>
  <si>
    <t>(C)</t>
  </si>
  <si>
    <t>Source of</t>
  </si>
  <si>
    <t>Sales Volume Data</t>
  </si>
  <si>
    <t>(D) = AvgABC</t>
  </si>
  <si>
    <t>Sales</t>
  </si>
  <si>
    <t>Unadjusted (MWHs)</t>
  </si>
  <si>
    <t>Adjustments (MWHs)</t>
  </si>
  <si>
    <t>Adjusted (MWHs)</t>
  </si>
  <si>
    <t>(H) = (D) * (F)</t>
  </si>
  <si>
    <t>(I)</t>
  </si>
  <si>
    <t>(J)</t>
  </si>
  <si>
    <t>(K) = (G) + (I)</t>
  </si>
  <si>
    <t>(L) = (H) + (J)</t>
  </si>
  <si>
    <t xml:space="preserve">     Solar RECs Needed for Compliance</t>
  </si>
  <si>
    <t xml:space="preserve">     Non-Solar RECs Needed for Compliance </t>
  </si>
  <si>
    <t xml:space="preserve">     Non-Solar RECs Needed for Compliance</t>
  </si>
  <si>
    <t>(Q)</t>
  </si>
  <si>
    <t>(R)</t>
  </si>
  <si>
    <t>(O) = (K) - (M)</t>
  </si>
  <si>
    <t>(P) = (L) - (N)</t>
  </si>
  <si>
    <t>(S) = (O) * (Q)</t>
  </si>
  <si>
    <t>(U) = (S) + (T)</t>
  </si>
  <si>
    <t>(T) = (P) * (R)</t>
  </si>
  <si>
    <t>(G) = (D) * (E)</t>
  </si>
  <si>
    <t xml:space="preserve">     Non-Solar (RECs)</t>
  </si>
  <si>
    <t xml:space="preserve">     Solar (S-RECs)</t>
  </si>
  <si>
    <t xml:space="preserve">     Non-Solar Total</t>
  </si>
  <si>
    <t xml:space="preserve">     Solar Total</t>
  </si>
  <si>
    <t xml:space="preserve">          TOTAL</t>
  </si>
  <si>
    <t xml:space="preserve">i.e., Not Adjusted </t>
  </si>
  <si>
    <t>Compliance Plan Status Report for Compliance Year 2018</t>
  </si>
  <si>
    <t>Baseline for 2018 Compliance Obligation (MWHs)</t>
  </si>
  <si>
    <t>2018 Statutory Compliance Obligation</t>
  </si>
  <si>
    <t>2018 Non-Solar Renewable Benchmark</t>
  </si>
  <si>
    <t>2018 Solar Renewable Benchmark</t>
  </si>
  <si>
    <t>2018 Compliance Obligation</t>
  </si>
  <si>
    <t>Total 2018 Compliance Obligations</t>
  </si>
  <si>
    <t>2018 Retirements (Per GATS and/or MRETS Data)</t>
  </si>
  <si>
    <t>Under Compliance in 2018, if applicable</t>
  </si>
  <si>
    <t>2018 Alternative Compliance Payments</t>
  </si>
  <si>
    <t>2018 Payments, if applicable</t>
  </si>
  <si>
    <t xml:space="preserve">     Non-Solar, per REC (Refer to Case 18-0730-EL-ACP)</t>
  </si>
  <si>
    <t xml:space="preserve">(Note: If using 2018 sales as your baseline, insert that figure in cell I14 and indicate in cell K16 if 2018 sales are adjusted or not.  </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</si>
  <si>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2018</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i/>
        <sz val="11"/>
        <rFont val="Calibri"/>
        <family val="2"/>
        <scheme val="minor"/>
      </rPr>
      <t>If the Company is proposing to pay an alternative compliance payment, please refer to OAC 4901:1-40-08 regarding the rounding of obligations.  Questions concerning this worksheet can be addressed to Stuart.Siegfried@puco.ohio.gov</t>
    </r>
  </si>
  <si>
    <t xml:space="preserve">     Solar, per S-REC    See 4928.64(C)(2)(a)</t>
  </si>
  <si>
    <t>eBest Systems Billing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</si>
</sst>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1">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2" xfId="0" applyNumberFormat="1" applyBorder="1" applyAlignment="1">
      <alignment horizontal="center"/>
    </xf>
    <xf numFmtId="164" fontId="0" fillId="4" borderId="2" xfId="0" applyNumberFormat="1" applyFill="1" applyBorder="1"/>
    <xf numFmtId="3" fontId="0" fillId="0" borderId="0" xfId="0" applyNumberFormat="1" applyBorder="1" applyAlignment="1">
      <alignment horizontal="center"/>
    </xf>
    <xf numFmtId="0" fontId="7" fillId="0" borderId="0" xfId="0" applyFont="1" applyBorder="1"/>
    <xf numFmtId="3" fontId="7" fillId="0" borderId="0" xfId="0" applyNumberFormat="1" applyFont="1" applyBorder="1" applyAlignment="1">
      <alignment horizontal="center"/>
    </xf>
    <xf numFmtId="0" fontId="7" fillId="0" borderId="2" xfId="0" applyFont="1" applyBorder="1" applyAlignment="1">
      <alignment horizontal="center"/>
    </xf>
    <xf numFmtId="0" fontId="9" fillId="2" borderId="10" xfId="0" applyFont="1" applyFill="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3:Q57"/>
  <sheetViews>
    <sheetView tabSelected="1" workbookViewId="0" topLeftCell="A1">
      <selection activeCell="J12" sqref="J12"/>
    </sheetView>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24.7109375" style="0" customWidth="1"/>
    <col min="10" max="10" width="27.140625" style="0" bestFit="1" customWidth="1"/>
    <col min="11" max="11" width="16.8515625" style="0" customWidth="1"/>
    <col min="12" max="12" width="2.7109375" style="0" customWidth="1"/>
    <col min="13" max="13" width="0.13671875" style="0" customWidth="1"/>
  </cols>
  <sheetData>
    <row r="2" ht="15.75" thickBot="1"/>
    <row r="3" spans="2:13" ht="15">
      <c r="B3" s="27"/>
      <c r="C3" s="28"/>
      <c r="D3" s="28"/>
      <c r="E3" s="28"/>
      <c r="F3" s="28"/>
      <c r="G3" s="28"/>
      <c r="H3" s="28"/>
      <c r="I3" s="28"/>
      <c r="J3" s="28"/>
      <c r="K3" s="28"/>
      <c r="L3" s="31"/>
      <c r="M3" s="10"/>
    </row>
    <row r="4" spans="2:13" ht="15">
      <c r="B4" s="20"/>
      <c r="C4" s="29" t="s">
        <v>41</v>
      </c>
      <c r="D4" s="30"/>
      <c r="E4" s="30"/>
      <c r="F4" s="30"/>
      <c r="G4" s="30"/>
      <c r="H4" s="30"/>
      <c r="I4" s="30"/>
      <c r="J4" s="30"/>
      <c r="K4" s="30"/>
      <c r="L4" s="23"/>
      <c r="M4" s="13"/>
    </row>
    <row r="5" spans="2:13" ht="15">
      <c r="B5" s="20"/>
      <c r="C5" s="29" t="s">
        <v>9</v>
      </c>
      <c r="D5" s="30"/>
      <c r="E5" s="30"/>
      <c r="F5" s="30"/>
      <c r="G5" s="30"/>
      <c r="H5" s="30"/>
      <c r="I5" s="30"/>
      <c r="J5" s="30"/>
      <c r="K5" s="30"/>
      <c r="L5" s="23"/>
      <c r="M5" s="13"/>
    </row>
    <row r="6" spans="2:13" ht="15.75" thickBot="1">
      <c r="B6" s="32"/>
      <c r="C6" s="33"/>
      <c r="D6" s="33"/>
      <c r="E6" s="53"/>
      <c r="F6" s="33"/>
      <c r="G6" s="33"/>
      <c r="H6" s="33"/>
      <c r="I6" s="33"/>
      <c r="J6" s="53"/>
      <c r="K6" s="33"/>
      <c r="L6" s="34"/>
      <c r="M6" s="13"/>
    </row>
    <row r="7" spans="2:13" ht="15">
      <c r="B7" s="11"/>
      <c r="C7" s="8"/>
      <c r="D7" s="8"/>
      <c r="E7" s="7"/>
      <c r="F7" s="7"/>
      <c r="G7" s="7"/>
      <c r="H7" s="7"/>
      <c r="I7" s="7"/>
      <c r="J7" s="8"/>
      <c r="K7" s="8"/>
      <c r="L7" s="8"/>
      <c r="M7" s="13"/>
    </row>
    <row r="8" spans="2:13" ht="15">
      <c r="B8" s="11"/>
      <c r="C8" s="8"/>
      <c r="D8" s="8"/>
      <c r="E8" s="7" t="s">
        <v>15</v>
      </c>
      <c r="F8" s="7"/>
      <c r="G8" s="7" t="s">
        <v>0</v>
      </c>
      <c r="H8" s="7"/>
      <c r="I8" s="7" t="s">
        <v>15</v>
      </c>
      <c r="J8" s="42" t="s">
        <v>12</v>
      </c>
      <c r="K8" s="7"/>
      <c r="L8" s="8"/>
      <c r="M8" s="13"/>
    </row>
    <row r="9" spans="2:13" ht="15">
      <c r="B9" s="11"/>
      <c r="C9" s="8"/>
      <c r="D9" s="7"/>
      <c r="E9" s="7" t="s">
        <v>16</v>
      </c>
      <c r="F9" s="7"/>
      <c r="G9" s="7" t="s">
        <v>17</v>
      </c>
      <c r="H9" s="7"/>
      <c r="I9" s="7" t="s">
        <v>18</v>
      </c>
      <c r="J9" s="42" t="s">
        <v>13</v>
      </c>
      <c r="K9" s="7"/>
      <c r="L9" s="8"/>
      <c r="M9" s="13"/>
    </row>
    <row r="10" spans="2:13" ht="15">
      <c r="B10" s="11"/>
      <c r="C10" s="3">
        <v>2015</v>
      </c>
      <c r="D10" s="2"/>
      <c r="E10" s="44">
        <v>5914.798</v>
      </c>
      <c r="F10" s="4"/>
      <c r="G10" s="44">
        <v>0</v>
      </c>
      <c r="H10" s="4"/>
      <c r="I10" s="4">
        <f>E10-G10</f>
        <v>5914.798</v>
      </c>
      <c r="J10" s="45" t="s">
        <v>56</v>
      </c>
      <c r="K10" s="8" t="s">
        <v>2</v>
      </c>
      <c r="L10" s="8" t="s">
        <v>8</v>
      </c>
      <c r="M10" s="13"/>
    </row>
    <row r="11" spans="2:13" ht="15">
      <c r="B11" s="11"/>
      <c r="C11" s="3">
        <v>2016</v>
      </c>
      <c r="D11" s="1"/>
      <c r="E11" s="44">
        <v>25194.762</v>
      </c>
      <c r="F11" s="4"/>
      <c r="G11" s="44">
        <v>0</v>
      </c>
      <c r="H11" s="4"/>
      <c r="I11" s="4">
        <f>E11-G11</f>
        <v>25194.762</v>
      </c>
      <c r="J11" s="45" t="s">
        <v>56</v>
      </c>
      <c r="K11" s="8" t="s">
        <v>3</v>
      </c>
      <c r="L11" s="8"/>
      <c r="M11" s="13"/>
    </row>
    <row r="12" spans="2:13" ht="15">
      <c r="B12" s="11"/>
      <c r="C12" s="3">
        <v>2017</v>
      </c>
      <c r="D12" s="1"/>
      <c r="E12" s="44">
        <v>37097.51</v>
      </c>
      <c r="F12" s="4"/>
      <c r="G12" s="44">
        <v>0</v>
      </c>
      <c r="H12" s="4"/>
      <c r="I12" s="4">
        <f>E12-G12</f>
        <v>37097.51</v>
      </c>
      <c r="J12" s="45" t="s">
        <v>56</v>
      </c>
      <c r="K12" s="8" t="s">
        <v>11</v>
      </c>
      <c r="L12" s="8"/>
      <c r="M12" s="13"/>
    </row>
    <row r="13" spans="2:15" ht="15.75" thickBot="1">
      <c r="B13" s="11"/>
      <c r="C13" s="8"/>
      <c r="D13" s="8"/>
      <c r="E13" s="8"/>
      <c r="F13" s="8"/>
      <c r="G13" s="8"/>
      <c r="H13" s="8"/>
      <c r="I13" s="8"/>
      <c r="J13" s="8"/>
      <c r="K13" s="8"/>
      <c r="L13" s="8"/>
      <c r="M13" s="13"/>
      <c r="O13" s="46"/>
    </row>
    <row r="14" spans="2:15" ht="15.75" customHeight="1" thickBot="1">
      <c r="B14" s="11"/>
      <c r="C14" s="12" t="s">
        <v>42</v>
      </c>
      <c r="D14" s="8"/>
      <c r="E14" s="8"/>
      <c r="F14" s="8"/>
      <c r="G14" s="8"/>
      <c r="H14" s="8"/>
      <c r="I14" s="47">
        <f>IF(SUM(I10:I12)&gt;0,ROUND(AVERAGEIF(I10:I12,"&gt;0"),0),"Baseline Entry Needed")</f>
        <v>22736</v>
      </c>
      <c r="J14" s="8"/>
      <c r="K14" s="8" t="s">
        <v>14</v>
      </c>
      <c r="L14" s="8"/>
      <c r="M14" s="13"/>
      <c r="O14" s="46"/>
    </row>
    <row r="15" spans="2:15" ht="15.75" customHeight="1" thickBot="1">
      <c r="B15" s="11"/>
      <c r="C15" s="12"/>
      <c r="D15" s="8"/>
      <c r="E15" s="8"/>
      <c r="F15" s="8"/>
      <c r="G15" s="8"/>
      <c r="H15" s="8"/>
      <c r="I15" s="49"/>
      <c r="J15" s="8"/>
      <c r="K15" s="8"/>
      <c r="L15" s="8"/>
      <c r="M15" s="13"/>
      <c r="O15" s="46"/>
    </row>
    <row r="16" spans="2:15" ht="15.75" customHeight="1" thickBot="1">
      <c r="B16" s="11"/>
      <c r="C16" s="50" t="s">
        <v>53</v>
      </c>
      <c r="D16" s="50"/>
      <c r="E16" s="50"/>
      <c r="F16" s="50"/>
      <c r="G16" s="50"/>
      <c r="H16" s="50"/>
      <c r="I16" s="51"/>
      <c r="J16" s="50"/>
      <c r="K16" s="52" t="s">
        <v>40</v>
      </c>
      <c r="L16" s="8"/>
      <c r="M16" s="13"/>
      <c r="O16" s="46"/>
    </row>
    <row r="17" spans="2:15" ht="15" customHeight="1">
      <c r="B17" s="20"/>
      <c r="C17" s="21"/>
      <c r="D17" s="21"/>
      <c r="E17" s="21"/>
      <c r="F17" s="21"/>
      <c r="G17" s="21"/>
      <c r="H17" s="21"/>
      <c r="I17" s="21"/>
      <c r="J17" s="21"/>
      <c r="K17" s="21"/>
      <c r="L17" s="21"/>
      <c r="M17" s="13"/>
      <c r="O17" s="46"/>
    </row>
    <row r="18" spans="2:15" ht="15.75" customHeight="1" thickBot="1">
      <c r="B18" s="11"/>
      <c r="C18" s="36">
        <v>0.045</v>
      </c>
      <c r="D18" s="8"/>
      <c r="E18" s="12" t="s">
        <v>43</v>
      </c>
      <c r="F18" s="8"/>
      <c r="G18" s="8"/>
      <c r="H18" s="8"/>
      <c r="I18" s="8"/>
      <c r="J18" s="8"/>
      <c r="K18" s="8"/>
      <c r="L18" s="8"/>
      <c r="M18" s="13"/>
      <c r="O18" s="46"/>
    </row>
    <row r="19" spans="2:15" ht="15.75" customHeight="1" thickBot="1">
      <c r="B19" s="11"/>
      <c r="C19" s="7"/>
      <c r="D19" s="8"/>
      <c r="E19" s="9" t="s">
        <v>44</v>
      </c>
      <c r="F19" s="7"/>
      <c r="G19" s="7"/>
      <c r="H19" s="8"/>
      <c r="I19" s="6">
        <f>C18-I20</f>
        <v>0.043199999999999995</v>
      </c>
      <c r="J19" s="8"/>
      <c r="K19" s="8" t="s">
        <v>4</v>
      </c>
      <c r="L19" s="8"/>
      <c r="M19" s="13"/>
      <c r="O19" s="46"/>
    </row>
    <row r="20" spans="2:17" ht="15.75" customHeight="1" thickBot="1">
      <c r="B20" s="11"/>
      <c r="C20" s="7"/>
      <c r="D20" s="8"/>
      <c r="E20" s="9" t="s">
        <v>45</v>
      </c>
      <c r="F20" s="7"/>
      <c r="G20" s="7"/>
      <c r="H20" s="8"/>
      <c r="I20" s="6">
        <v>0.0018</v>
      </c>
      <c r="J20" s="8"/>
      <c r="K20" s="8" t="s">
        <v>5</v>
      </c>
      <c r="L20" s="8"/>
      <c r="M20" s="13"/>
      <c r="O20" s="46"/>
      <c r="Q20" s="35"/>
    </row>
    <row r="21" spans="2:15" ht="15" customHeight="1">
      <c r="B21" s="11"/>
      <c r="C21" s="8"/>
      <c r="D21" s="8"/>
      <c r="E21" s="8" t="s">
        <v>1</v>
      </c>
      <c r="F21" s="8"/>
      <c r="G21" s="8"/>
      <c r="H21" s="8"/>
      <c r="I21" s="8"/>
      <c r="J21" s="8"/>
      <c r="K21" s="8"/>
      <c r="L21" s="8"/>
      <c r="M21" s="13"/>
      <c r="O21" s="46"/>
    </row>
    <row r="22" spans="2:15" ht="15" customHeight="1">
      <c r="B22" s="20"/>
      <c r="C22" s="21"/>
      <c r="D22" s="21"/>
      <c r="E22" s="22"/>
      <c r="F22" s="21"/>
      <c r="G22" s="22"/>
      <c r="H22" s="21"/>
      <c r="I22" s="21"/>
      <c r="J22" s="21"/>
      <c r="K22" s="21"/>
      <c r="L22" s="21"/>
      <c r="M22" s="23"/>
      <c r="O22" s="46"/>
    </row>
    <row r="23" spans="2:15" ht="15.75" customHeight="1" thickBot="1">
      <c r="B23" s="11"/>
      <c r="C23" s="8"/>
      <c r="D23" s="8"/>
      <c r="E23" s="12" t="s">
        <v>46</v>
      </c>
      <c r="F23" s="8"/>
      <c r="G23" s="8"/>
      <c r="H23" s="8"/>
      <c r="I23" s="8"/>
      <c r="J23" s="8"/>
      <c r="K23" s="8"/>
      <c r="L23" s="8"/>
      <c r="M23" s="13"/>
      <c r="O23" s="46"/>
    </row>
    <row r="24" spans="2:15" ht="15.75" customHeight="1" thickBot="1">
      <c r="B24" s="11"/>
      <c r="C24" s="8"/>
      <c r="D24" s="8"/>
      <c r="E24" s="8" t="s">
        <v>26</v>
      </c>
      <c r="F24" s="8"/>
      <c r="G24" s="8"/>
      <c r="H24" s="8"/>
      <c r="I24" s="5">
        <f>IF(ISTEXT(I14),0,ROUND(I14*I19,0))</f>
        <v>982</v>
      </c>
      <c r="J24" s="8"/>
      <c r="K24" s="8" t="s">
        <v>34</v>
      </c>
      <c r="L24" s="8"/>
      <c r="M24" s="13"/>
      <c r="O24" s="46"/>
    </row>
    <row r="25" spans="2:13" ht="15.75" thickBot="1">
      <c r="B25" s="11"/>
      <c r="C25" s="8"/>
      <c r="D25" s="8"/>
      <c r="E25" s="8" t="s">
        <v>24</v>
      </c>
      <c r="F25" s="8"/>
      <c r="G25" s="8"/>
      <c r="H25" s="8"/>
      <c r="I25" s="5">
        <f>IF(ISTEXT(I14),0,ROUND(I14*I20,0))</f>
        <v>41</v>
      </c>
      <c r="J25" s="8"/>
      <c r="K25" s="8" t="s">
        <v>19</v>
      </c>
      <c r="L25" s="8"/>
      <c r="M25" s="13"/>
    </row>
    <row r="26" spans="2:13" ht="15">
      <c r="B26" s="20"/>
      <c r="C26" s="21"/>
      <c r="D26" s="21"/>
      <c r="E26" s="21"/>
      <c r="F26" s="21"/>
      <c r="G26" s="21"/>
      <c r="H26" s="21"/>
      <c r="I26" s="21"/>
      <c r="J26" s="21"/>
      <c r="K26" s="21"/>
      <c r="L26" s="21"/>
      <c r="M26" s="23"/>
    </row>
    <row r="27" spans="2:13" ht="15.75" thickBot="1">
      <c r="B27" s="41"/>
      <c r="C27" s="8"/>
      <c r="D27" s="8"/>
      <c r="E27" s="12" t="s">
        <v>10</v>
      </c>
      <c r="F27" s="8"/>
      <c r="G27" s="8"/>
      <c r="H27" s="8"/>
      <c r="I27" s="8"/>
      <c r="J27" s="8"/>
      <c r="K27" s="8"/>
      <c r="L27" s="8"/>
      <c r="M27" s="13"/>
    </row>
    <row r="28" spans="2:13" ht="15.75" thickBot="1">
      <c r="B28" s="41"/>
      <c r="C28" s="8"/>
      <c r="D28" s="8"/>
      <c r="E28" s="8" t="s">
        <v>35</v>
      </c>
      <c r="F28" s="8"/>
      <c r="G28" s="8"/>
      <c r="H28" s="8"/>
      <c r="I28" s="43">
        <v>0</v>
      </c>
      <c r="J28" s="8"/>
      <c r="K28" s="8" t="s">
        <v>20</v>
      </c>
      <c r="L28" s="8"/>
      <c r="M28" s="13"/>
    </row>
    <row r="29" spans="2:13" ht="15.75" thickBot="1">
      <c r="B29" s="11"/>
      <c r="C29" s="8"/>
      <c r="D29" s="8"/>
      <c r="E29" s="38" t="s">
        <v>36</v>
      </c>
      <c r="F29" s="8"/>
      <c r="G29" s="8"/>
      <c r="H29" s="8"/>
      <c r="I29" s="43">
        <v>0</v>
      </c>
      <c r="J29" s="8"/>
      <c r="K29" s="16" t="s">
        <v>21</v>
      </c>
      <c r="L29" s="8"/>
      <c r="M29" s="13"/>
    </row>
    <row r="30" spans="2:13" ht="15">
      <c r="B30" s="20"/>
      <c r="C30" s="21"/>
      <c r="D30" s="21"/>
      <c r="E30" s="24"/>
      <c r="F30" s="21"/>
      <c r="G30" s="21"/>
      <c r="H30" s="21"/>
      <c r="I30" s="25"/>
      <c r="J30" s="21"/>
      <c r="K30" s="21"/>
      <c r="L30" s="21"/>
      <c r="M30" s="13"/>
    </row>
    <row r="31" spans="2:13" ht="15.75" thickBot="1">
      <c r="B31" s="37"/>
      <c r="C31" s="16"/>
      <c r="D31" s="16"/>
      <c r="E31" s="17" t="s">
        <v>47</v>
      </c>
      <c r="F31" s="16"/>
      <c r="G31" s="16"/>
      <c r="H31" s="16"/>
      <c r="I31" s="39"/>
      <c r="J31" s="16"/>
      <c r="K31" s="16"/>
      <c r="L31" s="16"/>
      <c r="M31" s="13"/>
    </row>
    <row r="32" spans="2:13" ht="15.75" thickBot="1">
      <c r="B32" s="37"/>
      <c r="C32" s="16"/>
      <c r="D32" s="16"/>
      <c r="E32" s="38" t="s">
        <v>25</v>
      </c>
      <c r="F32" s="16"/>
      <c r="G32" s="16"/>
      <c r="H32" s="16"/>
      <c r="I32" s="40">
        <f>+I24+I28</f>
        <v>982</v>
      </c>
      <c r="J32" s="16"/>
      <c r="K32" s="16" t="s">
        <v>22</v>
      </c>
      <c r="L32" s="16"/>
      <c r="M32" s="13"/>
    </row>
    <row r="33" spans="2:13" ht="15.75" thickBot="1">
      <c r="B33" s="37"/>
      <c r="C33" s="16"/>
      <c r="D33" s="16"/>
      <c r="E33" s="38" t="s">
        <v>24</v>
      </c>
      <c r="F33" s="16"/>
      <c r="G33" s="16"/>
      <c r="H33" s="16"/>
      <c r="I33" s="40">
        <f>+I25+I29</f>
        <v>41</v>
      </c>
      <c r="J33" s="16"/>
      <c r="K33" s="16" t="s">
        <v>23</v>
      </c>
      <c r="L33" s="16"/>
      <c r="M33" s="13"/>
    </row>
    <row r="34" spans="2:13" ht="15">
      <c r="B34" s="20"/>
      <c r="C34" s="21"/>
      <c r="D34" s="21"/>
      <c r="E34" s="24"/>
      <c r="F34" s="21"/>
      <c r="G34" s="21"/>
      <c r="H34" s="21"/>
      <c r="I34" s="25"/>
      <c r="J34" s="21"/>
      <c r="K34" s="21"/>
      <c r="L34" s="21"/>
      <c r="M34" s="13"/>
    </row>
    <row r="35" spans="2:13" ht="15.75" thickBot="1">
      <c r="B35" s="37"/>
      <c r="C35" s="16"/>
      <c r="D35" s="16"/>
      <c r="E35" s="17" t="s">
        <v>48</v>
      </c>
      <c r="F35" s="16"/>
      <c r="G35" s="16"/>
      <c r="H35" s="16"/>
      <c r="I35" s="39"/>
      <c r="J35" s="16"/>
      <c r="K35" s="16"/>
      <c r="L35" s="16"/>
      <c r="M35" s="13"/>
    </row>
    <row r="36" spans="2:13" ht="15.75" thickBot="1">
      <c r="B36" s="37"/>
      <c r="C36" s="16"/>
      <c r="D36" s="16"/>
      <c r="E36" s="16" t="s">
        <v>35</v>
      </c>
      <c r="F36" s="16"/>
      <c r="G36" s="16"/>
      <c r="H36" s="16"/>
      <c r="I36" s="43">
        <v>982</v>
      </c>
      <c r="J36" s="16"/>
      <c r="K36" s="16" t="s">
        <v>6</v>
      </c>
      <c r="L36" s="16"/>
      <c r="M36" s="13"/>
    </row>
    <row r="37" spans="2:13" ht="15.75" thickBot="1">
      <c r="B37" s="37"/>
      <c r="C37" s="16"/>
      <c r="D37" s="16"/>
      <c r="E37" s="16" t="s">
        <v>36</v>
      </c>
      <c r="F37" s="16"/>
      <c r="G37" s="16"/>
      <c r="H37" s="16"/>
      <c r="I37" s="43">
        <v>41</v>
      </c>
      <c r="J37" s="16"/>
      <c r="K37" s="16" t="s">
        <v>7</v>
      </c>
      <c r="L37" s="16"/>
      <c r="M37" s="13"/>
    </row>
    <row r="38" spans="2:13" ht="15">
      <c r="B38" s="20"/>
      <c r="C38" s="21"/>
      <c r="D38" s="21"/>
      <c r="E38" s="24"/>
      <c r="F38" s="21"/>
      <c r="G38" s="21"/>
      <c r="H38" s="21"/>
      <c r="I38" s="25"/>
      <c r="J38" s="21"/>
      <c r="K38" s="21"/>
      <c r="L38" s="21"/>
      <c r="M38" s="13"/>
    </row>
    <row r="39" spans="2:13" ht="15.75" thickBot="1">
      <c r="B39" s="11"/>
      <c r="C39" s="8"/>
      <c r="D39" s="8"/>
      <c r="E39" s="17" t="s">
        <v>49</v>
      </c>
      <c r="F39" s="8"/>
      <c r="G39" s="8"/>
      <c r="H39" s="8"/>
      <c r="I39" s="15"/>
      <c r="J39" s="8"/>
      <c r="K39" s="8"/>
      <c r="L39" s="8"/>
      <c r="M39" s="13"/>
    </row>
    <row r="40" spans="2:13" ht="15.75" thickBot="1">
      <c r="B40" s="11"/>
      <c r="C40" s="8"/>
      <c r="D40" s="8"/>
      <c r="E40" s="16" t="s">
        <v>35</v>
      </c>
      <c r="F40" s="8"/>
      <c r="G40" s="8"/>
      <c r="H40" s="8"/>
      <c r="I40" s="5">
        <f>+I32-I36</f>
        <v>0</v>
      </c>
      <c r="J40" s="8"/>
      <c r="K40" s="8" t="s">
        <v>29</v>
      </c>
      <c r="L40" s="8"/>
      <c r="M40" s="13"/>
    </row>
    <row r="41" spans="2:13" ht="15.75" thickBot="1">
      <c r="B41" s="11"/>
      <c r="C41" s="8"/>
      <c r="D41" s="8"/>
      <c r="E41" s="16" t="s">
        <v>36</v>
      </c>
      <c r="F41" s="8"/>
      <c r="G41" s="8"/>
      <c r="H41" s="8"/>
      <c r="I41" s="5">
        <f>+I33-I37</f>
        <v>0</v>
      </c>
      <c r="J41" s="8"/>
      <c r="K41" s="8" t="s">
        <v>30</v>
      </c>
      <c r="L41" s="8"/>
      <c r="M41" s="13"/>
    </row>
    <row r="42" spans="2:13" ht="15">
      <c r="B42" s="20"/>
      <c r="C42" s="21"/>
      <c r="D42" s="21"/>
      <c r="E42" s="21"/>
      <c r="F42" s="21"/>
      <c r="G42" s="21"/>
      <c r="H42" s="21"/>
      <c r="I42" s="21"/>
      <c r="J42" s="21"/>
      <c r="K42" s="21"/>
      <c r="L42" s="21"/>
      <c r="M42" s="13"/>
    </row>
    <row r="43" spans="2:13" ht="15.75" thickBot="1">
      <c r="B43" s="11"/>
      <c r="C43" s="8"/>
      <c r="D43" s="8"/>
      <c r="E43" s="17" t="s">
        <v>50</v>
      </c>
      <c r="F43" s="8"/>
      <c r="G43" s="8"/>
      <c r="H43" s="8"/>
      <c r="I43" s="8"/>
      <c r="J43" s="8"/>
      <c r="K43" s="8"/>
      <c r="L43" s="8"/>
      <c r="M43" s="13"/>
    </row>
    <row r="44" spans="2:13" ht="15.75" thickBot="1">
      <c r="B44" s="11"/>
      <c r="C44" s="8"/>
      <c r="D44" s="8"/>
      <c r="E44" s="16" t="s">
        <v>52</v>
      </c>
      <c r="F44" s="8"/>
      <c r="G44" s="8"/>
      <c r="H44" s="8"/>
      <c r="I44" s="18">
        <v>51.31</v>
      </c>
      <c r="J44" s="8"/>
      <c r="K44" s="8" t="s">
        <v>27</v>
      </c>
      <c r="L44" s="8"/>
      <c r="M44" s="13"/>
    </row>
    <row r="45" spans="2:13" ht="15.75" thickBot="1">
      <c r="B45" s="11"/>
      <c r="C45" s="8"/>
      <c r="D45" s="8"/>
      <c r="E45" s="16" t="s">
        <v>55</v>
      </c>
      <c r="F45" s="8"/>
      <c r="G45" s="8"/>
      <c r="H45" s="8"/>
      <c r="I45" s="18">
        <v>250</v>
      </c>
      <c r="J45" s="8"/>
      <c r="K45" s="16" t="s">
        <v>28</v>
      </c>
      <c r="L45" s="8"/>
      <c r="M45" s="13"/>
    </row>
    <row r="46" spans="2:13" ht="15">
      <c r="B46" s="20"/>
      <c r="C46" s="21"/>
      <c r="D46" s="21"/>
      <c r="E46" s="21"/>
      <c r="F46" s="21"/>
      <c r="G46" s="21"/>
      <c r="H46" s="21"/>
      <c r="I46" s="26"/>
      <c r="J46" s="21"/>
      <c r="K46" s="21"/>
      <c r="L46" s="21"/>
      <c r="M46" s="13"/>
    </row>
    <row r="47" spans="2:13" ht="15.75" thickBot="1">
      <c r="B47" s="11"/>
      <c r="C47" s="8"/>
      <c r="D47" s="8"/>
      <c r="E47" s="17" t="s">
        <v>51</v>
      </c>
      <c r="F47" s="8"/>
      <c r="G47" s="8"/>
      <c r="H47" s="8"/>
      <c r="I47" s="19"/>
      <c r="J47" s="8"/>
      <c r="K47" s="8"/>
      <c r="L47" s="8"/>
      <c r="M47" s="13"/>
    </row>
    <row r="48" spans="2:13" ht="15.75" thickBot="1">
      <c r="B48" s="11"/>
      <c r="C48" s="8"/>
      <c r="D48" s="8"/>
      <c r="E48" s="16" t="s">
        <v>37</v>
      </c>
      <c r="F48" s="8"/>
      <c r="G48" s="8"/>
      <c r="H48" s="8"/>
      <c r="I48" s="18">
        <f>+I40*I44</f>
        <v>0</v>
      </c>
      <c r="J48" s="8"/>
      <c r="K48" s="8" t="s">
        <v>31</v>
      </c>
      <c r="L48" s="8"/>
      <c r="M48" s="13"/>
    </row>
    <row r="49" spans="2:13" ht="15.75" thickBot="1">
      <c r="B49" s="11"/>
      <c r="C49" s="8"/>
      <c r="D49" s="8"/>
      <c r="E49" s="16" t="s">
        <v>38</v>
      </c>
      <c r="F49" s="8"/>
      <c r="G49" s="8"/>
      <c r="H49" s="8"/>
      <c r="I49" s="18">
        <f>+I41*I45</f>
        <v>0</v>
      </c>
      <c r="J49" s="8"/>
      <c r="K49" s="16" t="s">
        <v>33</v>
      </c>
      <c r="L49" s="8"/>
      <c r="M49" s="13"/>
    </row>
    <row r="50" spans="2:13" ht="15.75" thickBot="1">
      <c r="B50" s="11"/>
      <c r="C50" s="8"/>
      <c r="D50" s="8"/>
      <c r="E50" s="16" t="s">
        <v>39</v>
      </c>
      <c r="F50" s="8"/>
      <c r="G50" s="8"/>
      <c r="H50" s="8"/>
      <c r="I50" s="48">
        <f>+I48+I49</f>
        <v>0</v>
      </c>
      <c r="J50" s="8"/>
      <c r="K50" s="16" t="s">
        <v>32</v>
      </c>
      <c r="L50" s="8"/>
      <c r="M50" s="13"/>
    </row>
    <row r="51" spans="2:13" ht="15">
      <c r="B51" s="20"/>
      <c r="C51" s="21"/>
      <c r="D51" s="21"/>
      <c r="E51" s="21"/>
      <c r="F51" s="21"/>
      <c r="G51" s="21"/>
      <c r="H51" s="21"/>
      <c r="I51" s="26"/>
      <c r="J51" s="21"/>
      <c r="K51" s="21"/>
      <c r="L51" s="21"/>
      <c r="M51" s="13"/>
    </row>
    <row r="52" spans="2:13" ht="15">
      <c r="B52" s="54" t="s">
        <v>54</v>
      </c>
      <c r="C52" s="55"/>
      <c r="D52" s="55"/>
      <c r="E52" s="55"/>
      <c r="F52" s="55"/>
      <c r="G52" s="55"/>
      <c r="H52" s="55"/>
      <c r="I52" s="55"/>
      <c r="J52" s="55"/>
      <c r="K52" s="55"/>
      <c r="L52" s="55"/>
      <c r="M52" s="13"/>
    </row>
    <row r="53" spans="2:13" ht="15">
      <c r="B53" s="56"/>
      <c r="C53" s="55"/>
      <c r="D53" s="55"/>
      <c r="E53" s="55"/>
      <c r="F53" s="55"/>
      <c r="G53" s="55"/>
      <c r="H53" s="55"/>
      <c r="I53" s="55"/>
      <c r="J53" s="55"/>
      <c r="K53" s="55"/>
      <c r="L53" s="55"/>
      <c r="M53" s="13"/>
    </row>
    <row r="54" spans="2:13" ht="15">
      <c r="B54" s="56"/>
      <c r="C54" s="55"/>
      <c r="D54" s="55"/>
      <c r="E54" s="55"/>
      <c r="F54" s="55"/>
      <c r="G54" s="55"/>
      <c r="H54" s="55"/>
      <c r="I54" s="55"/>
      <c r="J54" s="55"/>
      <c r="K54" s="55"/>
      <c r="L54" s="55"/>
      <c r="M54" s="13"/>
    </row>
    <row r="55" spans="2:13" ht="15">
      <c r="B55" s="56"/>
      <c r="C55" s="55"/>
      <c r="D55" s="55"/>
      <c r="E55" s="55"/>
      <c r="F55" s="55"/>
      <c r="G55" s="55"/>
      <c r="H55" s="55"/>
      <c r="I55" s="55"/>
      <c r="J55" s="55"/>
      <c r="K55" s="55"/>
      <c r="L55" s="55"/>
      <c r="M55" s="13"/>
    </row>
    <row r="56" spans="2:13" ht="15">
      <c r="B56" s="56"/>
      <c r="C56" s="55"/>
      <c r="D56" s="55"/>
      <c r="E56" s="55"/>
      <c r="F56" s="55"/>
      <c r="G56" s="55"/>
      <c r="H56" s="55"/>
      <c r="I56" s="55"/>
      <c r="J56" s="55"/>
      <c r="K56" s="55"/>
      <c r="L56" s="55"/>
      <c r="M56" s="13"/>
    </row>
    <row r="57" spans="2:13" ht="15.75" thickBot="1">
      <c r="B57" s="57"/>
      <c r="C57" s="58"/>
      <c r="D57" s="58"/>
      <c r="E57" s="58"/>
      <c r="F57" s="58"/>
      <c r="G57" s="58"/>
      <c r="H57" s="58"/>
      <c r="I57" s="58"/>
      <c r="J57" s="58"/>
      <c r="K57" s="58"/>
      <c r="L57" s="58"/>
      <c r="M57" s="14"/>
    </row>
  </sheetData>
  <mergeCells count="1">
    <mergeCell ref="B52:L57"/>
  </mergeCells>
  <printOptions/>
  <pageMargins left="0.25" right="0.25" top="0.75" bottom="0.75" header="0.3" footer="0.3"/>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Zoe Gaston</cp:lastModifiedBy>
  <cp:lastPrinted>2015-02-17T19:40:41Z</cp:lastPrinted>
  <dcterms:created xsi:type="dcterms:W3CDTF">2011-01-13T15:32:08Z</dcterms:created>
  <dcterms:modified xsi:type="dcterms:W3CDTF">2019-04-10T17:23:27Z</dcterms:modified>
  <cp:category/>
  <cp:version/>
  <cp:contentType/>
  <cp:contentStatus/>
</cp:coreProperties>
</file>