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<sst xmlns="http://schemas.openxmlformats.org/spreadsheetml/2006/main" count="270" uniqueCount="170">
  <si>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</si>
  <si>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</si>
  <si>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</si>
  <si>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</si>
  <si>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</si>
  <si>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</si>
  <si>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</si>
  <si>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</si>
  <si>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</si>
  <si>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</si>
  <si>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</si>
  <si>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</si>
  <si>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</si>
  <si>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</si>
  <si>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</si>
  <si>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</si>
  <si>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</si>
  <si>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</si>
  <si>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</si>
  <si>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</si>
  <si>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</si>
  <si>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</si>
  <si>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</si>
  <si>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</si>
  <si>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</si>
  <si>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</si>
  <si>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</si>
  <si>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</si>
  <si>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</si>
  <si>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</si>
  <si>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</si>
  <si>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</si>
  <si>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</si>
  <si>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</si>
  <si>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</si>
  <si>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</si>
  <si>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</si>
  <si>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</si>
  <si>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</si>
  <si>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</si>
  <si>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</si>
  <si>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</si>
  <si>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</si>
  <si>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</si>
  <si>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</si>
  <si>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</si>
  <si>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</si>
  <si>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</si>
  <si>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</si>
  <si>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</si>
  <si>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</si>
  <si>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</si>
  <si>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</si>
  <si>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</si>
  <si>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</si>
  <si>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</si>
  <si>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</si>
  <si>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</si>
  <si>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</si>
  <si>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</si>
  <si>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</si>
  <si>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</si>
  <si>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</si>
  <si>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</si>
  <si>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</si>
  <si>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</si>
  <si>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</si>
  <si>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</si>
  <si>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</si>
  <si>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</si>
  <si>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</si>
  <si>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</si>
  <si>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</si>
  <si>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</si>
  <si>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</si>
  <si>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</si>
  <si>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</si>
  <si>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</si>
  <si>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</si>
  <si>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</si>
  <si>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</si>
  <si>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</si>
  <si>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</si>
  <si>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</si>
  <si>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</si>
  <si>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</si>
  <si>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</si>
  <si>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</si>
  <si>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</si>
  <si>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</si>
  <si>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</si>
  <si>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</si>
  <si>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</si>
  <si>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</si>
  <si>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</si>
  <si>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</si>
  <si>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</si>
  <si>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</si>
  <si>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</si>
  <si>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</si>
  <si>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</si>
  <si>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</si>
  <si>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</si>
  <si>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</si>
  <si>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</si>
  <si>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</si>
  <si>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</si>
  <si>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</si>
  <si>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</si>
  <si>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</si>
  <si>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</si>
  <si>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</si>
  <si>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</si>
  <si>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</si>
  <si>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</si>
  <si>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</si>
  <si>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</si>
  <si>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</si>
  <si>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</si>
  <si>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</si>
  <si>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</si>
  <si>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</si>
  <si>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</si>
  <si>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</si>
  <si>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</si>
  <si>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</si>
  <si>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</si>
  <si>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</si>
  <si>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</si>
  <si>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</si>
  <si>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</si>
  <si>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</si>
  <si>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</si>
  <si>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</si>
  <si>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</si>
  <si>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</si>
  <si>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</si>
  <si>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</si>
  <si>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</si>
  <si>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</si>
  <si>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</si>
  <si>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</si>
  <si>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</si>
  <si>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</si>
  <si>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</si>
  <si>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</si>
  <si>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</si>
  <si>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</si>
  <si>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</si>
  <si>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</si>
  <si>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</si>
  <si>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</si>
  <si>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</si>
  <si>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</si>
  <si>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</si>
  <si>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</si>
  <si>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</si>
  <si>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</si>
  <si>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</si>
  <si>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</si>
  <si>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</si>
  <si>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</si>
  <si>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</si>
  <si>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</si>
  <si>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</si>
  <si>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#16-0217-GA-GCR</t>
  </si>
  <si>
    <t>4/30/16</t>
  </si>
  <si>
    <t>February</t>
  </si>
  <si>
    <t>March</t>
  </si>
  <si>
    <t>April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</si>
</sst>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4.115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-0.0618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4.0532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42614</v>
      </c>
      <c r="C16" s="85" t="s">
        <v>146</v>
      </c>
      <c r="D16" s="84">
        <v>42644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2751086.93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2751086.93</v>
      </c>
    </row>
    <row r="24" spans="1:4" ht="15">
      <c r="A24" s="7" t="s">
        <v>151</v>
      </c>
      <c r="B24" s="33"/>
      <c r="C24" s="15" t="s">
        <v>40</v>
      </c>
      <c r="D24" s="36">
        <v>668557</v>
      </c>
    </row>
    <row r="25" spans="1:4" ht="15">
      <c r="A25" s="46" t="s">
        <v>152</v>
      </c>
      <c r="B25" s="23"/>
      <c r="C25" s="48" t="s">
        <v>51</v>
      </c>
      <c r="D25" s="89">
        <f>D23/D24</f>
        <v>4.115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-0.0697</v>
      </c>
    </row>
    <row r="42" spans="1:4" ht="15">
      <c r="A42" s="7" t="s">
        <v>161</v>
      </c>
      <c r="B42" s="33"/>
      <c r="C42" s="10" t="s">
        <v>51</v>
      </c>
      <c r="D42" s="43">
        <v>0.0069</v>
      </c>
    </row>
    <row r="43" spans="1:4" ht="15">
      <c r="A43" s="7" t="s">
        <v>162</v>
      </c>
      <c r="B43" s="33"/>
      <c r="C43" s="10" t="s">
        <v>51</v>
      </c>
      <c r="D43" s="43">
        <v>0.01</v>
      </c>
    </row>
    <row r="44" spans="1:4" ht="15">
      <c r="A44" s="7" t="s">
        <v>163</v>
      </c>
      <c r="B44" s="33"/>
      <c r="C44" s="10" t="s">
        <v>51</v>
      </c>
      <c r="D44" s="43">
        <v>-0.009</v>
      </c>
    </row>
    <row r="45" spans="1:4" ht="15">
      <c r="A45" s="46" t="s">
        <v>164</v>
      </c>
      <c r="B45" s="23"/>
      <c r="C45" s="47" t="s">
        <v>51</v>
      </c>
      <c r="D45" s="89">
        <f>SUM(D41:D44)</f>
        <v>-0.0618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42614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2751086.93</v>
      </c>
      <c r="I15" s="77"/>
      <c r="J15" s="78">
        <f>+H15</f>
        <v>2751086.93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2751086.93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2751086.93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8">
        <v>42614</v>
      </c>
      <c r="L7" s="98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42490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1" t="s">
        <v>103</v>
      </c>
      <c r="I19" s="102"/>
      <c r="J19" s="100" t="s">
        <v>102</v>
      </c>
      <c r="K19" s="101"/>
      <c r="L19" s="102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9"/>
      <c r="H20" s="92" t="s">
        <v>100</v>
      </c>
      <c r="I20" s="99"/>
      <c r="J20" s="91" t="s">
        <v>99</v>
      </c>
      <c r="K20" s="92"/>
      <c r="L20" s="99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3.97</v>
      </c>
      <c r="J29" s="103">
        <v>692969</v>
      </c>
      <c r="K29" s="104"/>
      <c r="L29" s="105"/>
      <c r="M29" s="64">
        <f>+I29*J29</f>
        <v>2751086.93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2751086.93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4/30/16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4/30/16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4/30/16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4/30/16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103381</v>
      </c>
      <c r="H13" s="36">
        <v>70468</v>
      </c>
      <c r="I13" s="36">
        <v>59492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103381</v>
      </c>
      <c r="H15" s="39">
        <f>SUM(H13:H14)</f>
        <v>70468</v>
      </c>
      <c r="I15" s="39">
        <f>SUM(I13:I14)</f>
        <v>59492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375730.28</v>
      </c>
      <c r="H18" s="11">
        <v>273367.57</v>
      </c>
      <c r="I18" s="11">
        <v>237152.07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v>1768.54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375730.28</v>
      </c>
      <c r="H21" s="40">
        <f>SUM(H18:H19)</f>
        <v>273367.57</v>
      </c>
      <c r="I21" s="40">
        <f>SUM(I18:I20)</f>
        <v>238920.61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69961</v>
      </c>
      <c r="H24" s="41">
        <v>56623</v>
      </c>
      <c r="I24" s="41">
        <v>37947</v>
      </c>
    </row>
    <row r="25" spans="1:9" ht="15">
      <c r="A25" s="7"/>
      <c r="B25" s="1" t="s">
        <v>48</v>
      </c>
      <c r="F25" s="10" t="s">
        <v>40</v>
      </c>
      <c r="G25" s="41">
        <v>36912</v>
      </c>
      <c r="H25" s="41">
        <v>30030</v>
      </c>
      <c r="I25" s="41">
        <v>21522</v>
      </c>
    </row>
    <row r="26" spans="1:9" ht="15">
      <c r="A26" s="7" t="s">
        <v>49</v>
      </c>
      <c r="F26" s="10" t="s">
        <v>40</v>
      </c>
      <c r="G26" s="42">
        <f>SUM(G24:G25)</f>
        <v>106873</v>
      </c>
      <c r="H26" s="42">
        <f>SUM(H24:H25)</f>
        <v>86653</v>
      </c>
      <c r="I26" s="42">
        <f>SUM(I24:I25)</f>
        <v>59469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3.5157</v>
      </c>
      <c r="H28" s="43">
        <f>ROUND(H21/H26,4)</f>
        <v>3.1547</v>
      </c>
      <c r="I28" s="43">
        <f>ROUND(I21/I26,4)</f>
        <v>4.0176</v>
      </c>
    </row>
    <row r="29" spans="1:9" ht="15">
      <c r="A29" s="7" t="s">
        <v>52</v>
      </c>
      <c r="F29" s="10" t="s">
        <v>51</v>
      </c>
      <c r="G29" s="44">
        <v>3.6477</v>
      </c>
      <c r="H29" s="45">
        <v>3.7504</v>
      </c>
      <c r="I29" s="45">
        <v>3.7504</v>
      </c>
    </row>
    <row r="30" spans="1:9" ht="15">
      <c r="A30" s="7" t="s">
        <v>53</v>
      </c>
      <c r="F30" s="10" t="s">
        <v>51</v>
      </c>
      <c r="G30" s="43">
        <f>ROUND(G28-G29,4)</f>
        <v>-0.132</v>
      </c>
      <c r="H30" s="43">
        <f>ROUND(H28-H29,4)</f>
        <v>-0.5957</v>
      </c>
      <c r="I30" s="43">
        <f>ROUND(I28-I29,4)</f>
        <v>0.2672</v>
      </c>
    </row>
    <row r="31" spans="1:9" ht="15">
      <c r="A31" s="7" t="s">
        <v>54</v>
      </c>
      <c r="F31" s="10" t="s">
        <v>40</v>
      </c>
      <c r="G31" s="41">
        <f>+G24</f>
        <v>69961</v>
      </c>
      <c r="H31" s="41">
        <f>+H24</f>
        <v>56623</v>
      </c>
      <c r="I31" s="41">
        <f>+I24</f>
        <v>37947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-9234.85</v>
      </c>
      <c r="H32" s="40">
        <f>ROUND(H30*H31,2)</f>
        <v>-33730.32</v>
      </c>
      <c r="I32" s="40">
        <f>ROUND(I30*I31,2)</f>
        <v>10139.44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-32825.73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4/30/16</v>
      </c>
      <c r="G38" s="33"/>
      <c r="H38" s="51" t="s">
        <v>61</v>
      </c>
      <c r="I38" s="41">
        <v>470901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-0.0697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20649.14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0.0466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405163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18880.6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1768.54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405163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1768.54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2015-07-07T19:46:07Z</cp:lastPrinted>
  <dcterms:created xsi:type="dcterms:W3CDTF">1999-08-13T17:16:30Z</dcterms:created>
  <dcterms:modified xsi:type="dcterms:W3CDTF">2016-08-30T17:25:42Z</dcterms:modified>
  <cp:category/>
  <cp:version/>
  <cp:contentType/>
  <cp:contentStatus/>
</cp:coreProperties>
</file>