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<sst xmlns="http://schemas.openxmlformats.org/spreadsheetml/2006/main" count="269" uniqueCount="170">
  <si>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</si>
  <si>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</si>
  <si>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</si>
  <si>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</si>
  <si>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</si>
  <si>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</si>
  <si>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</si>
  <si>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</si>
  <si>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</si>
  <si>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</si>
  <si>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</si>
  <si>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</si>
  <si>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</si>
  <si>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</si>
  <si>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</si>
  <si>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</si>
  <si>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</si>
  <si>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</si>
  <si>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</si>
  <si>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</si>
  <si>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</si>
  <si>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</si>
  <si>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</si>
  <si>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</si>
  <si>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</si>
  <si>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</si>
  <si>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</si>
  <si>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</si>
  <si>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</si>
  <si>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</si>
  <si>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</si>
  <si>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</si>
  <si>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</si>
  <si>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</si>
  <si>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</si>
  <si>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</si>
  <si>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</si>
  <si>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</si>
  <si>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</si>
  <si>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</si>
  <si>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</si>
  <si>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</si>
  <si>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</si>
  <si>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</si>
  <si>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</si>
  <si>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</si>
  <si>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</si>
  <si>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</si>
  <si>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</si>
  <si>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</si>
  <si>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</si>
  <si>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</si>
  <si>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</si>
  <si>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</si>
  <si>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</si>
  <si>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</si>
  <si>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</si>
  <si>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</si>
  <si>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</si>
  <si>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</si>
  <si>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</si>
  <si>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</si>
  <si>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</si>
  <si>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</si>
  <si>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</si>
  <si>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</si>
  <si>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</si>
  <si>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</si>
  <si>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</si>
  <si>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</si>
  <si>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</si>
  <si>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</si>
  <si>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</si>
  <si>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</si>
  <si>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</si>
  <si>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</si>
  <si>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</si>
  <si>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</si>
  <si>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</si>
  <si>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</si>
  <si>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</si>
  <si>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</si>
  <si>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</si>
  <si>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</si>
  <si>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</si>
  <si>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</si>
  <si>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</si>
  <si>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</si>
  <si>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</si>
  <si>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</si>
  <si>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</si>
  <si>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</si>
  <si>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</si>
  <si>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</si>
  <si>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</si>
  <si>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</si>
  <si>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</si>
  <si>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</si>
  <si>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</si>
  <si>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</si>
  <si>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</si>
  <si>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</si>
  <si>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</si>
  <si>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</si>
  <si>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</si>
  <si>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</si>
  <si>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</si>
  <si>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</si>
  <si>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</si>
  <si>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</si>
  <si>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</si>
  <si>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</si>
  <si>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</si>
  <si>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</si>
  <si>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</si>
  <si>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</si>
  <si>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</si>
  <si>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</si>
  <si>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</si>
  <si>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</si>
  <si>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</si>
  <si>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</si>
  <si>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</si>
  <si>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</si>
  <si>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</si>
  <si>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</si>
  <si>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</si>
  <si>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</si>
  <si>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</si>
  <si>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</si>
  <si>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</si>
  <si>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</si>
  <si>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</si>
  <si>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</si>
  <si>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</si>
  <si>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</si>
  <si>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</si>
  <si>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</si>
  <si>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</si>
  <si>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</si>
  <si>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</si>
  <si>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</si>
  <si>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</si>
  <si>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</si>
  <si>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</si>
  <si>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</si>
  <si>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</si>
  <si>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</si>
  <si>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</si>
  <si>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</si>
  <si>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</si>
  <si>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</si>
  <si>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</si>
  <si>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</si>
  <si>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</si>
  <si>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</si>
  <si>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</si>
  <si>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</si>
  <si>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</si>
  <si>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</si>
  <si>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</si>
  <si>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</si>
  <si>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</si>
  <si>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</si>
  <si>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</si>
  <si>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#17-0217-GA-GCR</t>
  </si>
  <si>
    <t>7/31/17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</si>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</sst>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89" t="s">
        <v>0</v>
      </c>
      <c r="B1" s="89"/>
      <c r="C1" s="89"/>
      <c r="D1" s="89"/>
    </row>
    <row r="2" spans="1:4" ht="8.25" customHeight="1">
      <c r="A2" s="28"/>
      <c r="B2" s="28"/>
      <c r="C2" s="28"/>
      <c r="D2" s="28"/>
    </row>
    <row r="3" spans="1:4" ht="18">
      <c r="A3" s="89" t="s">
        <v>1</v>
      </c>
      <c r="B3" s="89"/>
      <c r="C3" s="89"/>
      <c r="D3" s="89"/>
    </row>
    <row r="4" spans="1:4" ht="8.25" customHeight="1">
      <c r="A4" s="28"/>
      <c r="B4" s="28"/>
      <c r="C4" s="28"/>
      <c r="D4" s="28"/>
    </row>
    <row r="5" spans="1:4" ht="18">
      <c r="A5" s="89" t="s">
        <v>138</v>
      </c>
      <c r="B5" s="89"/>
      <c r="C5" s="89"/>
      <c r="D5" s="89"/>
    </row>
    <row r="6" spans="1:4" ht="8.25" customHeight="1">
      <c r="A6" s="28"/>
      <c r="B6" s="28"/>
      <c r="C6" s="28"/>
      <c r="D6" s="28"/>
    </row>
    <row r="7" spans="1:4" ht="18">
      <c r="A7" s="89" t="s">
        <v>165</v>
      </c>
      <c r="B7" s="89"/>
      <c r="C7" s="89"/>
      <c r="D7" s="89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4.3775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-0.147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4.2305</v>
      </c>
    </row>
    <row r="14" spans="1:4" ht="15.75">
      <c r="A14" s="81"/>
      <c r="B14" s="33"/>
      <c r="C14" s="15"/>
      <c r="D14" s="82"/>
    </row>
    <row r="15" ht="15">
      <c r="A15" s="1" t="s">
        <v>144</v>
      </c>
    </row>
    <row r="16" spans="1:4" ht="18">
      <c r="A16" s="27" t="s">
        <v>145</v>
      </c>
      <c r="B16" s="83">
        <v>43070</v>
      </c>
      <c r="C16" s="84" t="s">
        <v>146</v>
      </c>
      <c r="D16" s="83">
        <v>43101</v>
      </c>
    </row>
    <row r="17" spans="1:4" ht="18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3053610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3053610</v>
      </c>
    </row>
    <row r="24" spans="1:4" ht="15">
      <c r="A24" s="7" t="s">
        <v>151</v>
      </c>
      <c r="B24" s="33"/>
      <c r="C24" s="15" t="s">
        <v>40</v>
      </c>
      <c r="D24" s="36">
        <v>697567</v>
      </c>
    </row>
    <row r="25" spans="1:4" ht="15">
      <c r="A25" s="46" t="s">
        <v>152</v>
      </c>
      <c r="B25" s="23"/>
      <c r="C25" s="48" t="s">
        <v>51</v>
      </c>
      <c r="D25" s="88">
        <f>D23/D24</f>
        <v>4.3775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3'!I39</f>
        <v>0.0042</v>
      </c>
    </row>
    <row r="42" spans="1:4" ht="15">
      <c r="A42" s="7" t="s">
        <v>161</v>
      </c>
      <c r="B42" s="33"/>
      <c r="C42" s="10" t="s">
        <v>51</v>
      </c>
      <c r="D42" s="43">
        <v>-0.0799</v>
      </c>
    </row>
    <row r="43" spans="1:4" ht="15">
      <c r="A43" s="7" t="s">
        <v>162</v>
      </c>
      <c r="B43" s="33"/>
      <c r="C43" s="10" t="s">
        <v>51</v>
      </c>
      <c r="D43" s="43">
        <v>-0.0788</v>
      </c>
    </row>
    <row r="44" spans="1:4" ht="15">
      <c r="A44" s="7" t="s">
        <v>163</v>
      </c>
      <c r="B44" s="33"/>
      <c r="C44" s="10" t="s">
        <v>51</v>
      </c>
      <c r="D44" s="43">
        <v>0.0075</v>
      </c>
    </row>
    <row r="45" spans="1:4" ht="15">
      <c r="A45" s="46" t="s">
        <v>164</v>
      </c>
      <c r="B45" s="23"/>
      <c r="C45" s="47" t="s">
        <v>51</v>
      </c>
      <c r="D45" s="88">
        <f>SUM(D41:D44)</f>
        <v>-0.147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125</v>
      </c>
      <c r="B5" s="89"/>
      <c r="C5" s="89"/>
      <c r="D5" s="89"/>
      <c r="E5" s="89"/>
      <c r="F5" s="89"/>
      <c r="G5" s="89"/>
      <c r="H5" s="89"/>
      <c r="I5" s="89"/>
      <c r="J5" s="89"/>
    </row>
    <row r="7" spans="5:8" ht="15">
      <c r="E7" s="92" t="s">
        <v>121</v>
      </c>
      <c r="F7" s="92"/>
      <c r="G7" s="92"/>
      <c r="H7" s="72">
        <v>43070</v>
      </c>
    </row>
    <row r="8" spans="3:9" ht="15">
      <c r="C8" s="92" t="s">
        <v>120</v>
      </c>
      <c r="D8" s="92"/>
      <c r="E8" s="92"/>
      <c r="F8" s="92"/>
      <c r="G8" s="92"/>
      <c r="H8" s="92"/>
      <c r="I8" s="72">
        <v>42947</v>
      </c>
    </row>
    <row r="10" spans="1:10" ht="15">
      <c r="A10" s="71"/>
      <c r="B10" s="73"/>
      <c r="C10" s="73"/>
      <c r="D10" s="73"/>
      <c r="E10" s="73"/>
      <c r="F10" s="73"/>
      <c r="G10" s="93" t="s">
        <v>126</v>
      </c>
      <c r="H10" s="94"/>
      <c r="I10" s="94"/>
      <c r="J10" s="95"/>
    </row>
    <row r="11" spans="1:10" ht="15">
      <c r="A11" s="90" t="s">
        <v>127</v>
      </c>
      <c r="B11" s="91"/>
      <c r="C11" s="91"/>
      <c r="D11" s="91"/>
      <c r="E11" s="91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3053610</v>
      </c>
      <c r="I15" s="76"/>
      <c r="J15" s="77">
        <f>+H15</f>
        <v>3053610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3053610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3053610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8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2" t="s">
        <v>121</v>
      </c>
      <c r="E7" s="92"/>
      <c r="F7" s="92"/>
      <c r="G7" s="92"/>
      <c r="H7" s="92"/>
      <c r="I7" s="92"/>
      <c r="J7" s="92"/>
      <c r="K7" s="104">
        <v>43070</v>
      </c>
      <c r="L7" s="104"/>
      <c r="M7" s="31"/>
    </row>
    <row r="8" spans="1:13" s="1" customFormat="1" ht="15">
      <c r="A8" s="31"/>
      <c r="B8" s="31"/>
      <c r="C8" s="92" t="s">
        <v>120</v>
      </c>
      <c r="D8" s="92"/>
      <c r="E8" s="92"/>
      <c r="F8" s="92"/>
      <c r="G8" s="92"/>
      <c r="H8" s="92"/>
      <c r="I8" s="92"/>
      <c r="J8" s="92"/>
      <c r="K8" s="103">
        <v>42947</v>
      </c>
      <c r="L8" s="103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8" t="s">
        <v>103</v>
      </c>
      <c r="I19" s="99"/>
      <c r="J19" s="97" t="s">
        <v>102</v>
      </c>
      <c r="K19" s="98"/>
      <c r="L19" s="99"/>
      <c r="M19" s="68" t="s">
        <v>101</v>
      </c>
      <c r="N19" s="33"/>
    </row>
    <row r="20" spans="1:14" s="1" customFormat="1" ht="15">
      <c r="A20" s="90" t="s">
        <v>4</v>
      </c>
      <c r="B20" s="91"/>
      <c r="C20" s="91"/>
      <c r="D20" s="91"/>
      <c r="E20" s="91"/>
      <c r="F20" s="91"/>
      <c r="G20" s="96"/>
      <c r="H20" s="91" t="s">
        <v>100</v>
      </c>
      <c r="I20" s="96"/>
      <c r="J20" s="90" t="s">
        <v>99</v>
      </c>
      <c r="K20" s="91"/>
      <c r="L20" s="96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4.2</v>
      </c>
      <c r="J29" s="100">
        <v>727050</v>
      </c>
      <c r="K29" s="101"/>
      <c r="L29" s="102"/>
      <c r="M29" s="64">
        <f>+I29*J29</f>
        <v>3053610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3053610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3" t="s">
        <v>4</v>
      </c>
      <c r="B9" s="94"/>
      <c r="C9" s="94"/>
      <c r="D9" s="94"/>
      <c r="E9" s="94"/>
      <c r="F9" s="94"/>
      <c r="G9" s="94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7/31/17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7/31/17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7/31/17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2" t="s">
        <v>78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7/31/17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3" t="s">
        <v>4</v>
      </c>
      <c r="B37" s="94"/>
      <c r="C37" s="94"/>
      <c r="D37" s="94"/>
      <c r="E37" s="94"/>
      <c r="F37" s="94"/>
      <c r="G37" s="94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3" t="s">
        <v>4</v>
      </c>
      <c r="B10" s="94"/>
      <c r="C10" s="94"/>
      <c r="D10" s="94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35639</v>
      </c>
      <c r="H13" s="36">
        <v>20877</v>
      </c>
      <c r="I13" s="36">
        <v>25940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35639</v>
      </c>
      <c r="H15" s="39">
        <f>SUM(H13:H14)</f>
        <v>20877</v>
      </c>
      <c r="I15" s="39">
        <f>SUM(I13:I14)</f>
        <v>25940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136872.17</v>
      </c>
      <c r="H18" s="11">
        <v>82073.08</v>
      </c>
      <c r="I18" s="11">
        <v>97090.47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-2475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136872.17</v>
      </c>
      <c r="H21" s="40">
        <f>SUM(H18:H19)</f>
        <v>82073.08</v>
      </c>
      <c r="I21" s="40">
        <f>SUM(I18:I20)</f>
        <v>94615.47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21839</v>
      </c>
      <c r="H24" s="41">
        <v>14730</v>
      </c>
      <c r="I24" s="41">
        <v>10214</v>
      </c>
    </row>
    <row r="25" spans="1:9" ht="15">
      <c r="A25" s="7"/>
      <c r="B25" s="1" t="s">
        <v>48</v>
      </c>
      <c r="F25" s="10" t="s">
        <v>40</v>
      </c>
      <c r="G25" s="41">
        <v>14235</v>
      </c>
      <c r="H25" s="41">
        <v>9206</v>
      </c>
      <c r="I25" s="41">
        <v>12689</v>
      </c>
    </row>
    <row r="26" spans="1:9" ht="15">
      <c r="A26" s="7" t="s">
        <v>49</v>
      </c>
      <c r="F26" s="10" t="s">
        <v>40</v>
      </c>
      <c r="G26" s="42">
        <f>SUM(G24:G25)</f>
        <v>36074</v>
      </c>
      <c r="H26" s="42">
        <f>SUM(H24:H25)</f>
        <v>23936</v>
      </c>
      <c r="I26" s="42">
        <f>SUM(I24:I25)</f>
        <v>22903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3.7942</v>
      </c>
      <c r="H28" s="43">
        <f>ROUND(H21/H26,4)</f>
        <v>3.4289</v>
      </c>
      <c r="I28" s="43">
        <f>ROUND(I21/I26,4)</f>
        <v>4.1311</v>
      </c>
    </row>
    <row r="29" spans="1:9" ht="15">
      <c r="A29" s="7" t="s">
        <v>52</v>
      </c>
      <c r="F29" s="10" t="s">
        <v>51</v>
      </c>
      <c r="G29" s="44">
        <v>3.9481</v>
      </c>
      <c r="H29" s="45">
        <v>3.613</v>
      </c>
      <c r="I29" s="45">
        <v>3.3302</v>
      </c>
    </row>
    <row r="30" spans="1:9" ht="15">
      <c r="A30" s="7" t="s">
        <v>53</v>
      </c>
      <c r="F30" s="10" t="s">
        <v>51</v>
      </c>
      <c r="G30" s="43">
        <f>ROUND(G28-G29,4)</f>
        <v>-0.1539</v>
      </c>
      <c r="H30" s="43">
        <f>ROUND(H28-H29,4)</f>
        <v>-0.1841</v>
      </c>
      <c r="I30" s="43">
        <f>ROUND(I28-I29,4)</f>
        <v>0.8009</v>
      </c>
    </row>
    <row r="31" spans="1:9" ht="15">
      <c r="A31" s="7" t="s">
        <v>54</v>
      </c>
      <c r="F31" s="10" t="s">
        <v>40</v>
      </c>
      <c r="G31" s="41">
        <f>+G24</f>
        <v>21839</v>
      </c>
      <c r="H31" s="41">
        <f>+H24</f>
        <v>14730</v>
      </c>
      <c r="I31" s="41">
        <f>+I24</f>
        <v>10214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-3361.02</v>
      </c>
      <c r="H32" s="40">
        <f>ROUND(H30*H31,2)</f>
        <v>-2711.79</v>
      </c>
      <c r="I32" s="40">
        <f>ROUND(I30*I31,2)</f>
        <v>8180.39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0" t="s">
        <v>4</v>
      </c>
      <c r="B36" s="91"/>
      <c r="C36" s="91"/>
      <c r="D36" s="91"/>
      <c r="E36" s="91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2107.58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7/31/17</v>
      </c>
      <c r="G38" s="33"/>
      <c r="H38" s="51" t="s">
        <v>61</v>
      </c>
      <c r="I38" s="41">
        <v>503525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0.0042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8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ht="10.5" customHeight="1"/>
    <row r="7" spans="4:10" ht="15">
      <c r="D7" s="92" t="s">
        <v>3</v>
      </c>
      <c r="E7" s="92"/>
      <c r="F7" s="92"/>
      <c r="G7" s="92"/>
      <c r="H7" s="92"/>
      <c r="I7" s="92"/>
      <c r="J7" s="3" t="s">
        <v>166</v>
      </c>
    </row>
    <row r="8" ht="31.5" customHeight="1"/>
    <row r="9" spans="1:13" ht="1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-32825.73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-0.0697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435448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-30350.73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-2475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435448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-2475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2017-07-27T14:41:18Z</cp:lastPrinted>
  <dcterms:created xsi:type="dcterms:W3CDTF">1999-08-13T17:16:30Z</dcterms:created>
  <dcterms:modified xsi:type="dcterms:W3CDTF">2017-11-29T16:12:37Z</dcterms:modified>
  <cp:category/>
  <cp:version/>
  <cp:contentType/>
  <cp:contentStatus/>
</cp:coreProperties>
</file>