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<sst xmlns="http://schemas.openxmlformats.org/spreadsheetml/2006/main" count="271" uniqueCount="170">
  <si>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</si>
  <si>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</si>
  <si>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</si>
  <si>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</si>
  <si>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</si>
  <si>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</si>
  <si>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</si>
  <si>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</si>
  <si>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</si>
  <si>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</si>
  <si>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</si>
  <si>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</si>
  <si>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</si>
  <si>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</si>
  <si>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</si>
  <si>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</si>
  <si>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</si>
  <si>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</si>
  <si>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</si>
  <si>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</si>
  <si>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</si>
  <si>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</si>
  <si>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</si>
  <si>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</si>
  <si>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</si>
  <si>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</si>
  <si>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</si>
  <si>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</si>
  <si>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</si>
  <si>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</si>
  <si>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</si>
  <si>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</si>
  <si>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</si>
  <si>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</si>
  <si>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</si>
  <si>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</si>
  <si>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</si>
  <si>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</si>
  <si>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</si>
  <si>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</si>
  <si>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</si>
  <si>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</si>
  <si>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</si>
  <si>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</si>
  <si>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</si>
  <si>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</si>
  <si>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</si>
  <si>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</si>
  <si>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</si>
  <si>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</si>
  <si>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</si>
  <si>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</si>
  <si>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</si>
  <si>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</si>
  <si>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</si>
  <si>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</si>
  <si>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</si>
  <si>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</si>
  <si>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</si>
  <si>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</si>
  <si>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</si>
  <si>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</si>
  <si>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</si>
  <si>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</si>
  <si>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</si>
  <si>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</si>
  <si>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</si>
  <si>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</si>
  <si>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</si>
  <si>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</si>
  <si>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</si>
  <si>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</si>
  <si>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</si>
  <si>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</si>
  <si>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</si>
  <si>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</si>
  <si>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</si>
  <si>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</si>
  <si>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</si>
  <si>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</si>
  <si>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</si>
  <si>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</si>
  <si>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</si>
  <si>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</si>
  <si>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</si>
  <si>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</si>
  <si>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</si>
  <si>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</si>
  <si>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</si>
  <si>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</si>
  <si>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</si>
  <si>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</si>
  <si>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</si>
  <si>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</si>
  <si>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</si>
  <si>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</si>
  <si>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</si>
  <si>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</si>
  <si>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</si>
  <si>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</si>
  <si>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</si>
  <si>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</si>
  <si>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</si>
  <si>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</si>
  <si>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</si>
  <si>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</si>
  <si>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</si>
  <si>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</si>
  <si>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</si>
  <si>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</si>
  <si>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</si>
  <si>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</si>
  <si>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</si>
  <si>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</si>
  <si>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</si>
  <si>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</si>
  <si>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</si>
  <si>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</si>
  <si>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</si>
  <si>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</si>
  <si>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</si>
  <si>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</si>
  <si>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</si>
  <si>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</si>
  <si>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</si>
  <si>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</si>
  <si>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</si>
  <si>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</si>
  <si>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</si>
  <si>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</si>
  <si>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</si>
  <si>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</si>
  <si>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</si>
  <si>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</si>
  <si>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</si>
  <si>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</si>
  <si>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</si>
  <si>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</si>
  <si>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</si>
  <si>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</si>
  <si>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</si>
  <si>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</si>
  <si>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</si>
  <si>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</si>
  <si>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</si>
  <si>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</si>
  <si>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</si>
  <si>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</si>
  <si>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</si>
  <si>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</si>
  <si>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</si>
  <si>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</si>
  <si>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</si>
  <si>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</si>
  <si>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</si>
  <si>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</si>
  <si>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</si>
  <si>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</si>
  <si>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</si>
  <si>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</si>
  <si>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</si>
  <si>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</si>
  <si>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</si>
  <si>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</si>
  <si>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</si>
  <si>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#12-0217-GA-GCR</t>
  </si>
  <si>
    <t>10/31/11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</si>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</sst>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3">
      <selection activeCell="D17" sqref="D17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4.3299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-0.603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3.7269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40940</v>
      </c>
      <c r="C16" s="85" t="s">
        <v>146</v>
      </c>
      <c r="D16" s="84">
        <v>40969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2971980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2971980</v>
      </c>
    </row>
    <row r="24" spans="1:4" ht="15">
      <c r="A24" s="7" t="s">
        <v>151</v>
      </c>
      <c r="B24" s="33"/>
      <c r="C24" s="15" t="s">
        <v>40</v>
      </c>
      <c r="D24" s="36">
        <v>686379</v>
      </c>
    </row>
    <row r="25" spans="1:4" ht="15">
      <c r="A25" s="46" t="s">
        <v>152</v>
      </c>
      <c r="B25" s="23"/>
      <c r="C25" s="48" t="s">
        <v>51</v>
      </c>
      <c r="D25" s="89">
        <f>D23/D24</f>
        <v>4.3299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0.0199</v>
      </c>
    </row>
    <row r="42" spans="1:4" ht="15">
      <c r="A42" s="7" t="s">
        <v>161</v>
      </c>
      <c r="B42" s="33"/>
      <c r="C42" s="10" t="s">
        <v>51</v>
      </c>
      <c r="D42" s="43">
        <v>-0.0436</v>
      </c>
    </row>
    <row r="43" spans="1:4" ht="15">
      <c r="A43" s="7" t="s">
        <v>162</v>
      </c>
      <c r="B43" s="33"/>
      <c r="C43" s="10" t="s">
        <v>51</v>
      </c>
      <c r="D43" s="43">
        <v>-0.3402</v>
      </c>
    </row>
    <row r="44" spans="1:4" ht="15">
      <c r="A44" s="7" t="s">
        <v>163</v>
      </c>
      <c r="B44" s="33"/>
      <c r="C44" s="10" t="s">
        <v>51</v>
      </c>
      <c r="D44" s="43">
        <v>-0.2391</v>
      </c>
    </row>
    <row r="45" spans="1:4" ht="15">
      <c r="A45" s="46" t="s">
        <v>164</v>
      </c>
      <c r="B45" s="23"/>
      <c r="C45" s="47" t="s">
        <v>51</v>
      </c>
      <c r="D45" s="89">
        <f>SUM(D41:D44)</f>
        <v>-0.603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4">
      <selection activeCell="I9" sqref="I9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40940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2971980</v>
      </c>
      <c r="I15" s="77"/>
      <c r="J15" s="78">
        <f>+H15</f>
        <v>2971980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2971980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2971980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5">
      <selection activeCell="J30" sqref="J3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5">
        <v>40940</v>
      </c>
      <c r="L7" s="105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 t="s">
        <v>166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4.4</v>
      </c>
      <c r="J29" s="101">
        <v>675450</v>
      </c>
      <c r="K29" s="102"/>
      <c r="L29" s="103"/>
      <c r="M29" s="64">
        <f>+I29*J29</f>
        <v>2971980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2971980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4">
      <selection activeCell="G8" sqref="G8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10/31/11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10/31/11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10/31/11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10/31/11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9">
      <selection activeCell="I39" sqref="I39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13323</v>
      </c>
      <c r="H13" s="36">
        <v>16476</v>
      </c>
      <c r="I13" s="36">
        <v>34191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13323</v>
      </c>
      <c r="H15" s="39">
        <f>SUM(H13:H14)</f>
        <v>16476</v>
      </c>
      <c r="I15" s="39">
        <f>SUM(I13:I14)</f>
        <v>34191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75138.39</v>
      </c>
      <c r="H18" s="11">
        <v>82941.91</v>
      </c>
      <c r="I18" s="11">
        <v>162257.3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438.25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75138.39</v>
      </c>
      <c r="H21" s="40">
        <f>SUM(H18:H20)</f>
        <v>82941.91</v>
      </c>
      <c r="I21" s="40">
        <f>SUM(I18:I19)</f>
        <v>162695.55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8502</v>
      </c>
      <c r="H24" s="41">
        <v>9849</v>
      </c>
      <c r="I24" s="41">
        <v>16921</v>
      </c>
    </row>
    <row r="25" spans="1:9" ht="15">
      <c r="A25" s="7"/>
      <c r="B25" s="1" t="s">
        <v>48</v>
      </c>
      <c r="F25" s="10" t="s">
        <v>40</v>
      </c>
      <c r="G25" s="41">
        <v>5822</v>
      </c>
      <c r="H25" s="41">
        <v>6215</v>
      </c>
      <c r="I25" s="41">
        <v>10788</v>
      </c>
    </row>
    <row r="26" spans="1:9" ht="15">
      <c r="A26" s="7" t="s">
        <v>49</v>
      </c>
      <c r="F26" s="10" t="s">
        <v>40</v>
      </c>
      <c r="G26" s="42">
        <f>SUM(G24:G25)</f>
        <v>14324</v>
      </c>
      <c r="H26" s="42">
        <f>SUM(H24:H25)</f>
        <v>16064</v>
      </c>
      <c r="I26" s="42">
        <f>SUM(I24:I25)</f>
        <v>27709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5.2456</v>
      </c>
      <c r="H28" s="43">
        <f>ROUND(H21/H26,4)</f>
        <v>5.1632</v>
      </c>
      <c r="I28" s="43">
        <f>ROUND(I21/I26,4)</f>
        <v>5.8716</v>
      </c>
    </row>
    <row r="29" spans="1:9" ht="15">
      <c r="A29" s="7" t="s">
        <v>52</v>
      </c>
      <c r="F29" s="10" t="s">
        <v>51</v>
      </c>
      <c r="G29" s="44">
        <v>5.5039</v>
      </c>
      <c r="H29" s="45">
        <v>5.2676</v>
      </c>
      <c r="I29" s="45">
        <v>5.1692</v>
      </c>
    </row>
    <row r="30" spans="1:9" ht="15">
      <c r="A30" s="7" t="s">
        <v>53</v>
      </c>
      <c r="F30" s="10" t="s">
        <v>51</v>
      </c>
      <c r="G30" s="43">
        <f>ROUND(G28-G29,4)</f>
        <v>-0.2583</v>
      </c>
      <c r="H30" s="43">
        <f>ROUND(H28-H29,4)</f>
        <v>-0.1044</v>
      </c>
      <c r="I30" s="43">
        <f>ROUND(I28-I29,4)</f>
        <v>0.7024</v>
      </c>
    </row>
    <row r="31" spans="1:9" ht="15">
      <c r="A31" s="7" t="s">
        <v>54</v>
      </c>
      <c r="F31" s="10" t="s">
        <v>40</v>
      </c>
      <c r="G31" s="41">
        <f>+G24</f>
        <v>8502</v>
      </c>
      <c r="H31" s="41">
        <f>+H24</f>
        <v>9849</v>
      </c>
      <c r="I31" s="41">
        <f>+I24</f>
        <v>16921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-2196.07</v>
      </c>
      <c r="H32" s="40">
        <f>ROUND(H30*H31,2)</f>
        <v>-1028.24</v>
      </c>
      <c r="I32" s="40">
        <f>ROUND(I30*I31,2)</f>
        <v>11885.31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8661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10/31/11</v>
      </c>
      <c r="G38" s="33"/>
      <c r="H38" s="51" t="s">
        <v>61</v>
      </c>
      <c r="I38" s="41">
        <v>436136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0.0199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7">
      <selection activeCell="E17" sqref="E17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-43022.89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-0.1013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429034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-43461.14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438.25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429034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438.25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2011-08-26T20:11:05Z</cp:lastPrinted>
  <dcterms:created xsi:type="dcterms:W3CDTF">1999-08-13T17:16:30Z</dcterms:created>
  <dcterms:modified xsi:type="dcterms:W3CDTF">2012-01-30T18:40:14Z</dcterms:modified>
  <cp:category/>
  <cp:version/>
  <cp:contentType/>
  <cp:contentStatus/>
</cp:coreProperties>
</file>