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<sst xmlns="http://schemas.openxmlformats.org/spreadsheetml/2006/main" count="270" uniqueCount="170">
  <si>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</si>
  <si>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</si>
  <si>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</si>
  <si>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</si>
  <si>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</si>
  <si>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</si>
  <si>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</si>
  <si>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</si>
  <si>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</si>
  <si>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</si>
  <si>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</si>
  <si>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</si>
  <si>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</si>
  <si>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</si>
  <si>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</si>
  <si>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</si>
  <si>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</si>
  <si>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</si>
  <si>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</si>
  <si>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</si>
  <si>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</si>
  <si>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</si>
  <si>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</si>
  <si>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</si>
  <si>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</si>
  <si>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</si>
  <si>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</si>
  <si>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</si>
  <si>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</si>
  <si>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</si>
  <si>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</si>
  <si>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</si>
  <si>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</si>
  <si>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</si>
  <si>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</si>
  <si>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</si>
  <si>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</si>
  <si>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</si>
  <si>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</si>
  <si>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</si>
  <si>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</si>
  <si>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</si>
  <si>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</si>
  <si>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</si>
  <si>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</si>
  <si>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</si>
  <si>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</si>
  <si>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</si>
  <si>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</si>
  <si>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</si>
  <si>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</si>
  <si>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</si>
  <si>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</si>
  <si>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</si>
  <si>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</si>
  <si>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</si>
  <si>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</si>
  <si>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</si>
  <si>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</si>
  <si>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</si>
  <si>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</si>
  <si>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</si>
  <si>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</si>
  <si>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</si>
  <si>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</si>
  <si>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</si>
  <si>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</si>
  <si>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</si>
  <si>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</si>
  <si>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</si>
  <si>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</si>
  <si>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</si>
  <si>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</si>
  <si>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</si>
  <si>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</si>
  <si>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</si>
  <si>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</si>
  <si>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</si>
  <si>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</si>
  <si>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</si>
  <si>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</si>
  <si>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</si>
  <si>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</si>
  <si>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</si>
  <si>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</si>
  <si>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</si>
  <si>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</si>
  <si>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</si>
  <si>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</si>
  <si>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</si>
  <si>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</si>
  <si>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</si>
  <si>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</si>
  <si>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</si>
  <si>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</si>
  <si>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</si>
  <si>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</si>
  <si>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</si>
  <si>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</si>
  <si>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</si>
  <si>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</si>
  <si>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</si>
  <si>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</si>
  <si>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</si>
  <si>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</si>
  <si>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</si>
  <si>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</si>
  <si>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</si>
  <si>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</si>
  <si>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</si>
  <si>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</si>
  <si>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</si>
  <si>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</si>
  <si>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</si>
  <si>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</si>
  <si>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</si>
  <si>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</si>
  <si>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</si>
  <si>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</si>
  <si>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</si>
  <si>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</si>
  <si>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</si>
  <si>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</si>
  <si>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</si>
  <si>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</si>
  <si>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</si>
  <si>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</si>
  <si>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</si>
  <si>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</si>
  <si>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</si>
  <si>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</si>
  <si>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</si>
  <si>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</si>
  <si>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</si>
  <si>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</si>
  <si>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</si>
  <si>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</si>
  <si>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</si>
  <si>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</si>
  <si>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</si>
  <si>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</si>
  <si>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</si>
  <si>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</si>
  <si>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</si>
  <si>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</si>
  <si>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</si>
  <si>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</si>
  <si>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</si>
  <si>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</si>
  <si>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</si>
  <si>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</si>
  <si>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</si>
  <si>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</si>
  <si>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</si>
  <si>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</si>
  <si>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</si>
  <si>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</si>
  <si>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</si>
  <si>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</si>
  <si>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</si>
  <si>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</si>
  <si>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</si>
  <si>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</si>
  <si>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</si>
  <si>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</si>
  <si>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#16-0217-GA-GCR</t>
  </si>
  <si>
    <t>7/31/16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</si>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</sst>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3.997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-0.0478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3.9492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42705</v>
      </c>
      <c r="C16" s="85" t="s">
        <v>146</v>
      </c>
      <c r="D16" s="84">
        <v>42736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2697021.25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2697021.25</v>
      </c>
    </row>
    <row r="24" spans="1:4" ht="15">
      <c r="A24" s="7" t="s">
        <v>151</v>
      </c>
      <c r="B24" s="33"/>
      <c r="C24" s="15" t="s">
        <v>40</v>
      </c>
      <c r="D24" s="36">
        <v>674766</v>
      </c>
    </row>
    <row r="25" spans="1:4" ht="15">
      <c r="A25" s="46" t="s">
        <v>152</v>
      </c>
      <c r="B25" s="23"/>
      <c r="C25" s="48" t="s">
        <v>51</v>
      </c>
      <c r="D25" s="89">
        <f>D23/D24</f>
        <v>3.997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0.005</v>
      </c>
    </row>
    <row r="42" spans="1:4" ht="15">
      <c r="A42" s="7" t="s">
        <v>161</v>
      </c>
      <c r="B42" s="33"/>
      <c r="C42" s="10" t="s">
        <v>51</v>
      </c>
      <c r="D42" s="43">
        <v>-0.0697</v>
      </c>
    </row>
    <row r="43" spans="1:4" ht="15">
      <c r="A43" s="7" t="s">
        <v>162</v>
      </c>
      <c r="B43" s="33"/>
      <c r="C43" s="10" t="s">
        <v>51</v>
      </c>
      <c r="D43" s="43">
        <v>0.0069</v>
      </c>
    </row>
    <row r="44" spans="1:4" ht="15">
      <c r="A44" s="7" t="s">
        <v>163</v>
      </c>
      <c r="B44" s="33"/>
      <c r="C44" s="10" t="s">
        <v>51</v>
      </c>
      <c r="D44" s="43">
        <v>0.01</v>
      </c>
    </row>
    <row r="45" spans="1:4" ht="15">
      <c r="A45" s="46" t="s">
        <v>164</v>
      </c>
      <c r="B45" s="23"/>
      <c r="C45" s="47" t="s">
        <v>51</v>
      </c>
      <c r="D45" s="89">
        <f>SUM(D41:D44)</f>
        <v>-0.0478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42705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2697021.25</v>
      </c>
      <c r="I15" s="77"/>
      <c r="J15" s="78">
        <f>+H15</f>
        <v>2697021.25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2697021.25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2697021.25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8">
        <v>42705</v>
      </c>
      <c r="L7" s="98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>
        <v>42582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1" t="s">
        <v>103</v>
      </c>
      <c r="I19" s="102"/>
      <c r="J19" s="100" t="s">
        <v>102</v>
      </c>
      <c r="K19" s="101"/>
      <c r="L19" s="102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9"/>
      <c r="H20" s="92" t="s">
        <v>100</v>
      </c>
      <c r="I20" s="99"/>
      <c r="J20" s="91" t="s">
        <v>99</v>
      </c>
      <c r="K20" s="92"/>
      <c r="L20" s="99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3.85</v>
      </c>
      <c r="J29" s="103">
        <v>700525</v>
      </c>
      <c r="K29" s="104"/>
      <c r="L29" s="105"/>
      <c r="M29" s="64">
        <f>+I29*J29</f>
        <v>2697021.25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2697021.25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7/31/16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7/31/16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7/31/16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7/31/16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37645</v>
      </c>
      <c r="H13" s="36">
        <v>20931</v>
      </c>
      <c r="I13" s="36">
        <v>24045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37645</v>
      </c>
      <c r="H15" s="39">
        <f>SUM(H13:H14)</f>
        <v>20931</v>
      </c>
      <c r="I15" s="39">
        <f>SUM(I13:I14)</f>
        <v>24045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119308.8</v>
      </c>
      <c r="H18" s="11">
        <v>74421.53</v>
      </c>
      <c r="I18" s="11">
        <v>98176.19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v>-3228.41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119308.8</v>
      </c>
      <c r="H21" s="40">
        <f>SUM(H18:H19)</f>
        <v>74421.53</v>
      </c>
      <c r="I21" s="40">
        <f>SUM(I18:I20)</f>
        <v>94947.78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22154</v>
      </c>
      <c r="H24" s="41">
        <v>13066</v>
      </c>
      <c r="I24" s="41">
        <v>9432</v>
      </c>
    </row>
    <row r="25" spans="1:9" ht="15">
      <c r="A25" s="7"/>
      <c r="B25" s="1" t="s">
        <v>48</v>
      </c>
      <c r="F25" s="10" t="s">
        <v>40</v>
      </c>
      <c r="G25" s="41">
        <v>18759</v>
      </c>
      <c r="H25" s="41">
        <v>10902</v>
      </c>
      <c r="I25" s="41">
        <v>12154</v>
      </c>
    </row>
    <row r="26" spans="1:9" ht="15">
      <c r="A26" s="7" t="s">
        <v>49</v>
      </c>
      <c r="F26" s="10" t="s">
        <v>40</v>
      </c>
      <c r="G26" s="42">
        <f>SUM(G24:G25)</f>
        <v>40913</v>
      </c>
      <c r="H26" s="42">
        <f>SUM(H24:H25)</f>
        <v>23968</v>
      </c>
      <c r="I26" s="42">
        <f>SUM(I24:I25)</f>
        <v>21586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2.9162</v>
      </c>
      <c r="H28" s="43">
        <f>ROUND(H21/H26,4)</f>
        <v>3.105</v>
      </c>
      <c r="I28" s="43">
        <f>ROUND(I21/I26,4)</f>
        <v>4.3986</v>
      </c>
    </row>
    <row r="29" spans="1:9" ht="15">
      <c r="A29" s="7" t="s">
        <v>52</v>
      </c>
      <c r="F29" s="10" t="s">
        <v>51</v>
      </c>
      <c r="G29" s="44">
        <v>3.0133</v>
      </c>
      <c r="H29" s="45">
        <v>3.0133</v>
      </c>
      <c r="I29" s="45">
        <v>4.0484</v>
      </c>
    </row>
    <row r="30" spans="1:9" ht="15">
      <c r="A30" s="7" t="s">
        <v>53</v>
      </c>
      <c r="F30" s="10" t="s">
        <v>51</v>
      </c>
      <c r="G30" s="43">
        <f>ROUND(G28-G29,4)</f>
        <v>-0.0971</v>
      </c>
      <c r="H30" s="43">
        <f>ROUND(H28-H29,4)</f>
        <v>0.0917</v>
      </c>
      <c r="I30" s="43">
        <f>ROUND(I28-I29,4)</f>
        <v>0.3502</v>
      </c>
    </row>
    <row r="31" spans="1:9" ht="15">
      <c r="A31" s="7" t="s">
        <v>54</v>
      </c>
      <c r="F31" s="10" t="s">
        <v>40</v>
      </c>
      <c r="G31" s="41">
        <f>+G24</f>
        <v>22154</v>
      </c>
      <c r="H31" s="41">
        <f>+H24</f>
        <v>13066</v>
      </c>
      <c r="I31" s="41">
        <f>+I24</f>
        <v>9432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-2151.15</v>
      </c>
      <c r="H32" s="40">
        <f>ROUND(H30*H31,2)</f>
        <v>1198.15</v>
      </c>
      <c r="I32" s="40">
        <f>ROUND(I30*I31,2)</f>
        <v>3303.09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2350.09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7/31/16</v>
      </c>
      <c r="G38" s="33"/>
      <c r="H38" s="51" t="s">
        <v>61</v>
      </c>
      <c r="I38" s="41">
        <v>469654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0.005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-49976.18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-0.1142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409350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-46747.77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-3228.41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409350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-3228.41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2015-07-07T19:46:07Z</cp:lastPrinted>
  <dcterms:created xsi:type="dcterms:W3CDTF">1999-08-13T17:16:30Z</dcterms:created>
  <dcterms:modified xsi:type="dcterms:W3CDTF">2016-11-30T13:34:23Z</dcterms:modified>
  <cp:category/>
  <cp:version/>
  <cp:contentType/>
  <cp:contentStatus/>
</cp:coreProperties>
</file>