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<sst xmlns="http://schemas.openxmlformats.org/spreadsheetml/2006/main" count="270" uniqueCount="170">
  <si>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</si>
  <si>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</si>
  <si>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</si>
  <si>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</si>
  <si>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</si>
  <si>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</si>
  <si>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</si>
  <si>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</si>
  <si>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</si>
  <si>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</si>
  <si>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</si>
  <si>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</si>
  <si>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</si>
  <si>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</si>
  <si>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</si>
  <si>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</si>
  <si>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</si>
  <si>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</si>
  <si>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</si>
  <si>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</si>
  <si>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</si>
  <si>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</si>
  <si>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</si>
  <si>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</si>
  <si>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</si>
  <si>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</si>
  <si>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</si>
  <si>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</si>
  <si>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</si>
  <si>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</si>
  <si>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</si>
  <si>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</si>
  <si>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</si>
  <si>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</si>
  <si>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</si>
  <si>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</si>
  <si>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</si>
  <si>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</si>
  <si>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</si>
  <si>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</si>
  <si>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</si>
  <si>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</si>
  <si>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</si>
  <si>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</si>
  <si>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</si>
  <si>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</si>
  <si>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</si>
  <si>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</si>
  <si>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</si>
  <si>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</si>
  <si>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</si>
  <si>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</si>
  <si>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</si>
  <si>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</si>
  <si>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</si>
  <si>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</si>
  <si>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</si>
  <si>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</si>
  <si>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</si>
  <si>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</si>
  <si>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</si>
  <si>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</si>
  <si>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</si>
  <si>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</si>
  <si>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</si>
  <si>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</si>
  <si>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</si>
  <si>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</si>
  <si>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</si>
  <si>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</si>
  <si>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</si>
  <si>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</si>
  <si>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</si>
  <si>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</si>
  <si>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</si>
  <si>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</si>
  <si>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</si>
  <si>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</si>
  <si>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</si>
  <si>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</si>
  <si>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</si>
  <si>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</si>
  <si>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</si>
  <si>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</si>
  <si>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</si>
  <si>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</si>
  <si>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</si>
  <si>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</si>
  <si>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</si>
  <si>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</si>
  <si>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</si>
  <si>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</si>
  <si>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</si>
  <si>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</si>
  <si>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</si>
  <si>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</si>
  <si>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</si>
  <si>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</si>
  <si>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</si>
  <si>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</si>
  <si>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</si>
  <si>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</si>
  <si>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</si>
  <si>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</si>
  <si>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</si>
  <si>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</si>
  <si>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</si>
  <si>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</si>
  <si>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</si>
  <si>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</si>
  <si>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</si>
  <si>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</si>
  <si>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</si>
  <si>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</si>
  <si>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</si>
  <si>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</si>
  <si>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</si>
  <si>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</si>
  <si>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</si>
  <si>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</si>
  <si>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</si>
  <si>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</si>
  <si>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</si>
  <si>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</si>
  <si>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</si>
  <si>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</si>
  <si>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</si>
  <si>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</si>
  <si>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</si>
  <si>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</si>
  <si>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</si>
  <si>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</si>
  <si>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</si>
  <si>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</si>
  <si>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</si>
  <si>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</si>
  <si>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</si>
  <si>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</si>
  <si>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</si>
  <si>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</si>
  <si>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</si>
  <si>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</si>
  <si>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</si>
  <si>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</si>
  <si>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</si>
  <si>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</si>
  <si>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</si>
  <si>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</si>
  <si>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</si>
  <si>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</si>
  <si>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</si>
  <si>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</si>
  <si>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</si>
  <si>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</si>
  <si>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</si>
  <si>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</si>
  <si>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</si>
  <si>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</si>
  <si>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</si>
  <si>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</si>
  <si>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</si>
  <si>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</si>
  <si>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</si>
  <si>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</si>
  <si>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</si>
  <si>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#12-0217-GA-GCR</t>
  </si>
  <si>
    <t>07/31/12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</si>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</sst>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7" sqref="A7:D7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5.1546</v>
      </c>
    </row>
    <row r="11" spans="1:4" ht="15">
      <c r="A11" s="7" t="s">
        <v>141</v>
      </c>
      <c r="B11" s="33"/>
      <c r="C11" s="10" t="s">
        <v>51</v>
      </c>
      <c r="D11" s="43">
        <f>D35</f>
        <v>-0.0116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-0.3023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4.8407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41244</v>
      </c>
      <c r="C16" s="85" t="s">
        <v>146</v>
      </c>
      <c r="D16" s="84">
        <v>41244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2882691.68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2882691.68</v>
      </c>
    </row>
    <row r="24" spans="1:4" ht="15">
      <c r="A24" s="7" t="s">
        <v>151</v>
      </c>
      <c r="B24" s="33"/>
      <c r="C24" s="15" t="s">
        <v>40</v>
      </c>
      <c r="D24" s="36">
        <v>559249</v>
      </c>
    </row>
    <row r="25" spans="1:4" ht="15">
      <c r="A25" s="46" t="s">
        <v>152</v>
      </c>
      <c r="B25" s="23"/>
      <c r="C25" s="48" t="s">
        <v>51</v>
      </c>
      <c r="D25" s="89">
        <f>D23/D24</f>
        <v>5.1546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-0.0116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-0.0116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-0.0783</v>
      </c>
    </row>
    <row r="42" spans="1:4" ht="15">
      <c r="A42" s="7" t="s">
        <v>161</v>
      </c>
      <c r="B42" s="33"/>
      <c r="C42" s="10" t="s">
        <v>51</v>
      </c>
      <c r="D42" s="43">
        <v>-0.1384</v>
      </c>
    </row>
    <row r="43" spans="1:4" ht="15">
      <c r="A43" s="7" t="s">
        <v>162</v>
      </c>
      <c r="B43" s="33"/>
      <c r="C43" s="10" t="s">
        <v>51</v>
      </c>
      <c r="D43" s="43">
        <v>-0.1055</v>
      </c>
    </row>
    <row r="44" spans="1:4" ht="15">
      <c r="A44" s="7" t="s">
        <v>163</v>
      </c>
      <c r="B44" s="33"/>
      <c r="C44" s="10" t="s">
        <v>51</v>
      </c>
      <c r="D44" s="43">
        <v>0.0199</v>
      </c>
    </row>
    <row r="45" spans="1:4" ht="15">
      <c r="A45" s="46" t="s">
        <v>164</v>
      </c>
      <c r="B45" s="23"/>
      <c r="C45" s="47" t="s">
        <v>51</v>
      </c>
      <c r="D45" s="89">
        <f>SUM(D41:D44)</f>
        <v>-0.3023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41244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2882691.68</v>
      </c>
      <c r="I15" s="77"/>
      <c r="J15" s="78">
        <f>+H15</f>
        <v>2882691.68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2882691.68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2882691.68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  <ignoredErrors>
    <ignoredError sqref="I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41244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41121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5.24</v>
      </c>
      <c r="J29" s="102">
        <v>550132</v>
      </c>
      <c r="K29" s="103"/>
      <c r="L29" s="104"/>
      <c r="M29" s="64">
        <f>+I29*J29</f>
        <v>2882691.68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2882691.68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07/31/12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07/31/12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07/31/12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07/31/12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  <ignoredErrors>
    <ignoredError sqref="G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17674</v>
      </c>
      <c r="H13" s="36">
        <v>15201</v>
      </c>
      <c r="I13" s="36">
        <v>12645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17674</v>
      </c>
      <c r="H15" s="39">
        <f>SUM(H13:H14)</f>
        <v>15201</v>
      </c>
      <c r="I15" s="39">
        <f>SUM(I13:I14)</f>
        <v>12645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78285.26</v>
      </c>
      <c r="H18" s="11">
        <v>68394.12</v>
      </c>
      <c r="I18" s="11">
        <v>57797.34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-29379.9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78285.26</v>
      </c>
      <c r="H21" s="40">
        <f>SUM(H18:H19)</f>
        <v>68394.12</v>
      </c>
      <c r="I21" s="40">
        <f>SUM(I18:I19)</f>
        <v>28417.44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14344</v>
      </c>
      <c r="H24" s="41">
        <v>10938</v>
      </c>
      <c r="I24" s="41">
        <v>7615</v>
      </c>
    </row>
    <row r="25" spans="1:9" ht="15">
      <c r="A25" s="7"/>
      <c r="B25" s="1" t="s">
        <v>48</v>
      </c>
      <c r="F25" s="10" t="s">
        <v>40</v>
      </c>
      <c r="G25" s="41">
        <v>8790</v>
      </c>
      <c r="H25" s="41">
        <v>6194</v>
      </c>
      <c r="I25" s="41">
        <v>5208</v>
      </c>
    </row>
    <row r="26" spans="1:9" ht="15">
      <c r="A26" s="7" t="s">
        <v>49</v>
      </c>
      <c r="F26" s="10" t="s">
        <v>40</v>
      </c>
      <c r="G26" s="42">
        <f>SUM(G24:G25)</f>
        <v>23134</v>
      </c>
      <c r="H26" s="42">
        <f>SUM(H24:H25)</f>
        <v>17132</v>
      </c>
      <c r="I26" s="42">
        <f>SUM(I24:I25)</f>
        <v>12823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3.384</v>
      </c>
      <c r="H28" s="43">
        <f>ROUND(H21/H26,4)</f>
        <v>3.9922</v>
      </c>
      <c r="I28" s="43">
        <f>ROUND(I21/I26,4)</f>
        <v>2.2161</v>
      </c>
    </row>
    <row r="29" spans="1:9" ht="15">
      <c r="A29" s="7" t="s">
        <v>52</v>
      </c>
      <c r="F29" s="10" t="s">
        <v>51</v>
      </c>
      <c r="G29" s="44">
        <v>4.229</v>
      </c>
      <c r="H29" s="45">
        <v>4.3935</v>
      </c>
      <c r="I29" s="45">
        <v>4.5387</v>
      </c>
    </row>
    <row r="30" spans="1:9" ht="15">
      <c r="A30" s="7" t="s">
        <v>53</v>
      </c>
      <c r="F30" s="10" t="s">
        <v>51</v>
      </c>
      <c r="G30" s="43">
        <f>ROUND(G28-G29,4)</f>
        <v>-0.845</v>
      </c>
      <c r="H30" s="43">
        <f>ROUND(H28-H29,4)</f>
        <v>-0.4013</v>
      </c>
      <c r="I30" s="43">
        <f>ROUND(I28-I29,4)</f>
        <v>-2.3226</v>
      </c>
    </row>
    <row r="31" spans="1:9" ht="15">
      <c r="A31" s="7" t="s">
        <v>54</v>
      </c>
      <c r="F31" s="10" t="s">
        <v>40</v>
      </c>
      <c r="G31" s="41">
        <f>+G24</f>
        <v>14344</v>
      </c>
      <c r="H31" s="41">
        <f>+H24</f>
        <v>10938</v>
      </c>
      <c r="I31" s="41">
        <f>+I24</f>
        <v>7615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-12120.68</v>
      </c>
      <c r="H32" s="40">
        <f>ROUND(H30*H31,2)</f>
        <v>-4389.42</v>
      </c>
      <c r="I32" s="40">
        <f>ROUND(I30*I31,2)</f>
        <v>-17686.6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-34196.7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07/31/12</v>
      </c>
      <c r="G38" s="33"/>
      <c r="H38" s="51" t="s">
        <v>61</v>
      </c>
      <c r="I38" s="41">
        <v>436827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-0.0783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  <ignoredErrors>
    <ignoredError sqref="H7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B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-148550.94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-0.3402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350297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-119171.04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-29379.9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350297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1">
        <f>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-29379.9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  <ignoredErrors>
    <ignoredError sqref="J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bbartley</cp:lastModifiedBy>
  <cp:lastPrinted>2012-10-30T13:58:13Z</cp:lastPrinted>
  <dcterms:created xsi:type="dcterms:W3CDTF">1999-08-13T17:16:30Z</dcterms:created>
  <dcterms:modified xsi:type="dcterms:W3CDTF">2012-11-28T20:35:56Z</dcterms:modified>
  <cp:category/>
  <cp:version/>
  <cp:contentType/>
  <cp:contentStatus/>
</cp:coreProperties>
</file>