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mattm\Documents\SunSea Energy, LLC\Recs\Ohio RPS Obligation\Calendar Year 2022\"/>
    </mc:Choice>
  </mc:AlternateContent>
  <xr:revisionPtr revIDLastSave="0" documentId="13_ncr:1_{32C253CF-524C-4EAC-AA29-9F289640AD14}" xr6:coauthVersionLast="47" xr6:coauthVersionMax="47" xr10:uidLastSave="{00000000-0000-0000-0000-000000000000}"/>
  <bookViews>
    <workbookView xWindow="23880" yWindow="-120" windowWidth="29040" windowHeight="15840" xr2:uid="{00000000-000D-0000-FFFF-FFFF00000000}"/>
  </bookViews>
  <sheets>
    <sheet name="Summary 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23" i="1" l="1"/>
  <c r="I29" i="1" s="1"/>
  <c r="I35" i="1" s="1"/>
  <c r="I41" i="1" s="1"/>
</calcChain>
</file>

<file path=xl/sharedStrings.xml><?xml version="1.0" encoding="utf-8"?>
<sst xmlns="http://schemas.openxmlformats.org/spreadsheetml/2006/main" count="44" uniqueCount="43">
  <si>
    <t>Summary Sheet</t>
  </si>
  <si>
    <t>Sales</t>
  </si>
  <si>
    <t>Proposed</t>
  </si>
  <si>
    <t>Source of</t>
  </si>
  <si>
    <t>Unadjusted (MWHs)</t>
  </si>
  <si>
    <t>Adjustments (MWHs)</t>
  </si>
  <si>
    <t>Adjusted (MWHs)</t>
  </si>
  <si>
    <t>Sales Volume Data*</t>
  </si>
  <si>
    <t>(A)</t>
  </si>
  <si>
    <t xml:space="preserve"> </t>
  </si>
  <si>
    <t>(B)</t>
  </si>
  <si>
    <t>(C)</t>
  </si>
  <si>
    <t>(D) = AvgABC</t>
  </si>
  <si>
    <t>(E)</t>
  </si>
  <si>
    <t xml:space="preserve">     Per ORC 4928.64(B)(2)</t>
  </si>
  <si>
    <t xml:space="preserve">     RECs/S-RECs Needed for Compliance</t>
  </si>
  <si>
    <t>(F) = (D) * (E)</t>
  </si>
  <si>
    <t>Carry-Over from Previous Year(s), if applicable</t>
  </si>
  <si>
    <t xml:space="preserve">     RECs/S-RECs  (Prior Excess) or Prior Deficiency</t>
  </si>
  <si>
    <t>(G)</t>
  </si>
  <si>
    <t xml:space="preserve">     RECs/S-RECs Needed for Compliance </t>
  </si>
  <si>
    <t>(H) = (F) + (G)</t>
  </si>
  <si>
    <t xml:space="preserve">     RECs/S-RECs </t>
  </si>
  <si>
    <t>(I)</t>
  </si>
  <si>
    <t xml:space="preserve">     RECs/S-RECs</t>
  </si>
  <si>
    <t>(J) = (H) - (I)</t>
  </si>
  <si>
    <t>(K)</t>
  </si>
  <si>
    <t xml:space="preserve">     Total</t>
  </si>
  <si>
    <t>(L) = (J) * (K)</t>
  </si>
  <si>
    <t>Baseline for 2022 Compliance Obligation (MWHs)</t>
  </si>
  <si>
    <t>Total 2022 Compliance Obligations</t>
  </si>
  <si>
    <t>2022 Retirements (Per GATS and/or MRETS Data)</t>
  </si>
  <si>
    <t>Under Compliance in 2022, if applicable</t>
  </si>
  <si>
    <t>2022 Alternative Compliance Payments</t>
  </si>
  <si>
    <t>2022 Payments, if applicable (* See note below)</t>
  </si>
  <si>
    <t xml:space="preserve">     Per REC (Case 22-1064-EL-ACP)</t>
  </si>
  <si>
    <r>
      <t xml:space="preserve">This compliance worksheet was developed by Staff for internal review purposes.  However, it may be useful for your company in preparation of its RPS annual compliance status report for the </t>
    </r>
    <r>
      <rPr>
        <b/>
        <i/>
        <sz val="11"/>
        <color rgb="FFFF0000"/>
        <rFont val="Calibri"/>
        <family val="2"/>
        <scheme val="minor"/>
      </rPr>
      <t>2022</t>
    </r>
    <r>
      <rPr>
        <i/>
        <sz val="11"/>
        <color theme="1"/>
        <rFont val="Calibri"/>
        <family val="2"/>
        <scheme val="minor"/>
      </rPr>
      <t xml:space="preserve"> compliance year.  Your company is not required to include this form in its filing, but that is an option.  If using this form, your company should insert data in the blue shaded boxes (as applicable).  The remaining cells should auto-calculate.  </t>
    </r>
    <r>
      <rPr>
        <i/>
        <u/>
        <sz val="11"/>
        <color rgb="FFFF0000"/>
        <rFont val="Calibri"/>
        <family val="2"/>
        <scheme val="minor"/>
      </rPr>
      <t xml:space="preserve">However, you should still independently verify the accuracy of the calculations.  </t>
    </r>
    <r>
      <rPr>
        <b/>
        <i/>
        <sz val="11"/>
        <rFont val="Calibri"/>
        <family val="2"/>
        <scheme val="minor"/>
      </rPr>
      <t>If the Company is proposing to pay an alternative compliance payment, please refer to OAC 4901:1-40-08 regarding the rounding of obligations.</t>
    </r>
    <r>
      <rPr>
        <i/>
        <sz val="11"/>
        <rFont val="Calibri"/>
        <family val="2"/>
        <scheme val="minor"/>
      </rPr>
      <t xml:space="preserve">  Questions concerning this worksheet can be addressed to Kristin.Braun@puco.ohio.gov</t>
    </r>
  </si>
  <si>
    <t>2022 Compliance Obligation</t>
  </si>
  <si>
    <t>2022 Statutory Compliance Obligation</t>
  </si>
  <si>
    <t>2022 Total Renewable Benchmark</t>
  </si>
  <si>
    <t>RPS Compliance Status Report for Compliance Year 2022</t>
  </si>
  <si>
    <t xml:space="preserve">(Note: If using 2022 sales as your baseline, insert that figure in cell I14 and indicate in cell K16 if 2022 sales are adjusted or not.  </t>
  </si>
  <si>
    <t>Not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</si>
</sst>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Calibri"/>
      <family val="2"/>
      <scheme val="minor"/>
    </font>
    <font>
      <b/>
      <sz val="11"/>
      <color theme="1"/>
      <name val="Calibri"/>
      <family val="2"/>
      <scheme val="minor"/>
    </font>
    <font>
      <sz val="36"/>
      <color rgb="FFFF0000"/>
      <name val="Calibri"/>
      <family val="2"/>
      <scheme val="minor"/>
    </font>
    <font>
      <i/>
      <sz val="10"/>
      <color rgb="FFFF0000"/>
      <name val="Calibri"/>
      <family val="2"/>
      <scheme val="minor"/>
    </font>
    <font>
      <i/>
      <sz val="11"/>
      <color theme="1"/>
      <name val="Calibri"/>
      <family val="2"/>
      <scheme val="minor"/>
    </font>
    <font>
      <i/>
      <u/>
      <sz val="11"/>
      <color rgb="FFFF0000"/>
      <name val="Calibri"/>
      <family val="2"/>
      <scheme val="minor"/>
    </font>
    <font>
      <i/>
      <sz val="11"/>
      <color rgb="FFFF0000"/>
      <name val="Calibri"/>
      <family val="2"/>
      <scheme val="minor"/>
    </font>
    <font>
      <b/>
      <i/>
      <sz val="11"/>
      <color rgb="FFFF0000"/>
      <name val="Calibri"/>
      <family val="2"/>
      <scheme val="minor"/>
    </font>
    <font>
      <b/>
      <sz val="11"/>
      <color rgb="FFFF0000"/>
      <name val="Calibri"/>
      <family val="2"/>
      <scheme val="minor"/>
    </font>
    <font>
      <i/>
      <sz val="11"/>
      <name val="Calibri"/>
      <family val="2"/>
      <scheme val="minor"/>
    </font>
    <font>
      <b/>
      <i/>
      <sz val="1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11" fillId="0" borderId="0" applyNumberFormat="0" applyFill="0" applyBorder="0" applyAlignment="0" applyProtection="0"/>
  </cellStyleXfs>
  <cellXfs count="53">
    <xf numFmtId="0" fontId="0" fillId="0" borderId="0" xfId="0"/>
    <xf numFmtId="0" fontId="0" fillId="0" borderId="2" xfId="0" applyBorder="1"/>
    <xf numFmtId="0" fontId="0" fillId="0" borderId="2" xfId="0" applyBorder="1" applyAlignment="1">
      <alignment horizontal="center"/>
    </xf>
    <xf numFmtId="0" fontId="1" fillId="0" borderId="2" xfId="0" applyFont="1" applyBorder="1" applyAlignment="1">
      <alignment horizontal="center"/>
    </xf>
    <xf numFmtId="3" fontId="0" fillId="0" borderId="2" xfId="0" applyNumberFormat="1" applyBorder="1" applyAlignment="1">
      <alignment horizontal="center"/>
    </xf>
    <xf numFmtId="3" fontId="0" fillId="0" borderId="1" xfId="0" applyNumberFormat="1" applyBorder="1"/>
    <xf numFmtId="10" fontId="0" fillId="0" borderId="1" xfId="0" applyNumberFormat="1" applyBorder="1" applyAlignment="1">
      <alignment horizontal="center"/>
    </xf>
    <xf numFmtId="0" fontId="0" fillId="0" borderId="0" xfId="0" applyAlignment="1">
      <alignment horizontal="center"/>
    </xf>
    <xf numFmtId="0" fontId="0" fillId="0" borderId="0" xfId="0" applyAlignment="1">
      <alignment horizontal="left"/>
    </xf>
    <xf numFmtId="0" fontId="0" fillId="0" borderId="3" xfId="0" applyBorder="1"/>
    <xf numFmtId="0" fontId="0" fillId="0" borderId="4" xfId="0" applyBorder="1"/>
    <xf numFmtId="0" fontId="1" fillId="0" borderId="0" xfId="0" applyFont="1"/>
    <xf numFmtId="0" fontId="0" fillId="0" borderId="5" xfId="0" applyBorder="1"/>
    <xf numFmtId="3" fontId="0" fillId="0" borderId="0" xfId="0" applyNumberFormat="1"/>
    <xf numFmtId="164" fontId="0" fillId="0" borderId="1" xfId="0" applyNumberFormat="1" applyBorder="1"/>
    <xf numFmtId="164" fontId="0" fillId="0" borderId="0" xfId="0" applyNumberFormat="1"/>
    <xf numFmtId="0" fontId="0" fillId="2" borderId="4" xfId="0" applyFill="1" applyBorder="1"/>
    <xf numFmtId="0" fontId="0" fillId="2" borderId="0" xfId="0" applyFill="1"/>
    <xf numFmtId="10" fontId="0" fillId="2" borderId="0" xfId="0" applyNumberFormat="1" applyFill="1" applyAlignment="1">
      <alignment horizontal="center"/>
    </xf>
    <xf numFmtId="0" fontId="0" fillId="2" borderId="5" xfId="0" applyFill="1" applyBorder="1"/>
    <xf numFmtId="3" fontId="0" fillId="2" borderId="0" xfId="0" applyNumberFormat="1" applyFill="1"/>
    <xf numFmtId="164" fontId="0" fillId="2" borderId="0" xfId="0" applyNumberFormat="1" applyFill="1"/>
    <xf numFmtId="0" fontId="0" fillId="2" borderId="9" xfId="0" applyFill="1" applyBorder="1"/>
    <xf numFmtId="0" fontId="0" fillId="2" borderId="10" xfId="0" applyFill="1" applyBorder="1"/>
    <xf numFmtId="44" fontId="1" fillId="2" borderId="0" xfId="0" applyNumberFormat="1" applyFont="1" applyFill="1" applyAlignment="1">
      <alignment horizontal="centerContinuous"/>
    </xf>
    <xf numFmtId="44" fontId="0" fillId="2" borderId="0" xfId="0" applyNumberFormat="1" applyFill="1" applyAlignment="1">
      <alignment horizontal="centerContinuous"/>
    </xf>
    <xf numFmtId="0" fontId="0" fillId="2" borderId="3" xfId="0" applyFill="1" applyBorder="1"/>
    <xf numFmtId="0" fontId="0" fillId="2" borderId="6" xfId="0" applyFill="1" applyBorder="1"/>
    <xf numFmtId="0" fontId="0" fillId="2" borderId="7" xfId="0" applyFill="1" applyBorder="1"/>
    <xf numFmtId="0" fontId="0" fillId="2" borderId="8" xfId="0" applyFill="1" applyBorder="1"/>
    <xf numFmtId="10" fontId="0" fillId="0" borderId="0" xfId="0" applyNumberFormat="1" applyAlignment="1">
      <alignment horizontal="center"/>
    </xf>
    <xf numFmtId="0" fontId="3" fillId="0" borderId="4" xfId="0" applyFont="1" applyBorder="1"/>
    <xf numFmtId="3" fontId="0" fillId="3" borderId="1" xfId="0" applyNumberFormat="1" applyFill="1" applyBorder="1"/>
    <xf numFmtId="3" fontId="0" fillId="3" borderId="2" xfId="0" applyNumberFormat="1" applyFill="1" applyBorder="1" applyAlignment="1">
      <alignment horizontal="center"/>
    </xf>
    <xf numFmtId="0" fontId="0" fillId="3" borderId="2" xfId="0" applyFill="1" applyBorder="1"/>
    <xf numFmtId="0" fontId="2" fillId="0" borderId="0" xfId="0" applyFont="1" applyAlignment="1">
      <alignment textRotation="90"/>
    </xf>
    <xf numFmtId="3" fontId="0" fillId="0" borderId="1" xfId="0" applyNumberFormat="1" applyBorder="1" applyAlignment="1">
      <alignment horizontal="center"/>
    </xf>
    <xf numFmtId="3" fontId="0" fillId="0" borderId="0" xfId="0" applyNumberFormat="1" applyAlignment="1">
      <alignment horizontal="center"/>
    </xf>
    <xf numFmtId="0" fontId="6" fillId="0" borderId="0" xfId="0" applyFont="1"/>
    <xf numFmtId="3" fontId="6" fillId="0" borderId="0" xfId="0" applyNumberFormat="1" applyFont="1" applyAlignment="1">
      <alignment horizontal="center"/>
    </xf>
    <xf numFmtId="0" fontId="6" fillId="0" borderId="1" xfId="0" applyFont="1" applyBorder="1" applyAlignment="1">
      <alignment horizontal="center"/>
    </xf>
    <xf numFmtId="49" fontId="0" fillId="0" borderId="0" xfId="0" applyNumberFormat="1"/>
    <xf numFmtId="0" fontId="11" fillId="0" borderId="0" xfId="1" applyBorder="1"/>
    <xf numFmtId="0" fontId="8" fillId="2" borderId="7" xfId="0" applyFont="1" applyFill="1" applyBorder="1" applyAlignment="1">
      <alignment horizontal="center"/>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odes.ohio.gov/orc/4928.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2:O48"/>
  <sheetViews>
    <sheetView tabSelected="1" zoomScaleNormal="100" workbookViewId="0">
      <selection activeCell="P22" sqref="P22"/>
    </sheetView>
  </sheetViews>
  <sheetFormatPr defaultRowHeight="15" x14ac:dyDescent="0.25"/>
  <cols>
    <col min="1" max="1" width="4.42578125" customWidth="1"/>
    <col min="2" max="2" width="2.7109375" customWidth="1"/>
    <col min="4" max="4" width="2.7109375" customWidth="1"/>
    <col min="5" max="5" width="24.7109375" customWidth="1"/>
    <col min="6" max="6" width="2.7109375" customWidth="1"/>
    <col min="7" max="7" width="24.7109375" customWidth="1"/>
    <col min="8" max="8" width="2.7109375" customWidth="1"/>
    <col min="9" max="9" width="24.7109375" customWidth="1"/>
    <col min="10" max="10" width="20.28515625" customWidth="1"/>
    <col min="11" max="11" width="16.85546875" customWidth="1"/>
    <col min="12" max="12" width="2.7109375" customWidth="1"/>
    <col min="13" max="13" width="0.140625" customWidth="1"/>
  </cols>
  <sheetData>
    <row r="2" spans="2:15" ht="15.75" thickBot="1" x14ac:dyDescent="0.3"/>
    <row r="3" spans="2:15" x14ac:dyDescent="0.25">
      <c r="B3" s="22"/>
      <c r="C3" s="23"/>
      <c r="D3" s="23"/>
      <c r="E3" s="23"/>
      <c r="F3" s="23"/>
      <c r="G3" s="23"/>
      <c r="H3" s="23"/>
      <c r="I3" s="23"/>
      <c r="J3" s="23"/>
      <c r="K3" s="23"/>
      <c r="L3" s="26"/>
      <c r="M3" s="9"/>
    </row>
    <row r="4" spans="2:15" x14ac:dyDescent="0.25">
      <c r="B4" s="16"/>
      <c r="C4" s="24" t="s">
        <v>40</v>
      </c>
      <c r="D4" s="25"/>
      <c r="E4" s="25"/>
      <c r="F4" s="25"/>
      <c r="G4" s="25"/>
      <c r="H4" s="25"/>
      <c r="I4" s="25"/>
      <c r="J4" s="25"/>
      <c r="K4" s="25"/>
      <c r="L4" s="19"/>
      <c r="M4" s="12"/>
    </row>
    <row r="5" spans="2:15" x14ac:dyDescent="0.25">
      <c r="B5" s="16"/>
      <c r="C5" s="24" t="s">
        <v>0</v>
      </c>
      <c r="D5" s="25"/>
      <c r="E5" s="25"/>
      <c r="F5" s="25"/>
      <c r="G5" s="25"/>
      <c r="H5" s="25"/>
      <c r="I5" s="25"/>
      <c r="J5" s="25"/>
      <c r="K5" s="25"/>
      <c r="L5" s="19"/>
      <c r="M5" s="12"/>
    </row>
    <row r="6" spans="2:15" ht="15.75" thickBot="1" x14ac:dyDescent="0.3">
      <c r="B6" s="27"/>
      <c r="C6" s="28"/>
      <c r="D6" s="28"/>
      <c r="E6" s="43"/>
      <c r="F6" s="28"/>
      <c r="G6" s="28"/>
      <c r="H6" s="28"/>
      <c r="I6" s="28"/>
      <c r="J6" s="43"/>
      <c r="K6" s="28"/>
      <c r="L6" s="29"/>
      <c r="M6" s="12"/>
    </row>
    <row r="7" spans="2:15" x14ac:dyDescent="0.25">
      <c r="B7" s="10"/>
      <c r="E7" s="7"/>
      <c r="F7" s="7"/>
      <c r="G7" s="7"/>
      <c r="H7" s="7"/>
      <c r="I7" s="7"/>
      <c r="M7" s="12"/>
    </row>
    <row r="8" spans="2:15" x14ac:dyDescent="0.25">
      <c r="B8" s="10"/>
      <c r="E8" s="7" t="s">
        <v>1</v>
      </c>
      <c r="F8" s="7"/>
      <c r="G8" s="7" t="s">
        <v>2</v>
      </c>
      <c r="H8" s="7"/>
      <c r="I8" s="7" t="s">
        <v>1</v>
      </c>
      <c r="J8" s="7" t="s">
        <v>3</v>
      </c>
      <c r="K8" s="7"/>
      <c r="M8" s="12"/>
    </row>
    <row r="9" spans="2:15" x14ac:dyDescent="0.25">
      <c r="B9" s="10"/>
      <c r="D9" s="7"/>
      <c r="E9" s="7" t="s">
        <v>4</v>
      </c>
      <c r="F9" s="7"/>
      <c r="G9" s="7" t="s">
        <v>5</v>
      </c>
      <c r="H9" s="7"/>
      <c r="I9" s="7" t="s">
        <v>6</v>
      </c>
      <c r="J9" s="7" t="s">
        <v>7</v>
      </c>
      <c r="K9" s="7"/>
      <c r="M9" s="12"/>
    </row>
    <row r="10" spans="2:15" x14ac:dyDescent="0.25">
      <c r="B10" s="10"/>
      <c r="C10" s="3">
        <v>2019</v>
      </c>
      <c r="D10" s="2"/>
      <c r="E10" s="33">
        <v>0</v>
      </c>
      <c r="F10" s="4"/>
      <c r="G10" s="33">
        <v>0</v>
      </c>
      <c r="H10" s="4"/>
      <c r="I10" s="4">
        <v>0</v>
      </c>
      <c r="J10" s="34"/>
      <c r="K10" t="s">
        <v>8</v>
      </c>
      <c r="L10" t="s">
        <v>9</v>
      </c>
      <c r="M10" s="12"/>
    </row>
    <row r="11" spans="2:15" x14ac:dyDescent="0.25">
      <c r="B11" s="10"/>
      <c r="C11" s="3">
        <v>2020</v>
      </c>
      <c r="D11" s="1"/>
      <c r="E11" s="33">
        <v>0</v>
      </c>
      <c r="F11" s="4"/>
      <c r="G11" s="33">
        <v>0</v>
      </c>
      <c r="H11" s="4"/>
      <c r="I11" s="4">
        <v>588</v>
      </c>
      <c r="J11" s="34"/>
      <c r="K11" t="s">
        <v>10</v>
      </c>
      <c r="M11" s="12"/>
    </row>
    <row r="12" spans="2:15" x14ac:dyDescent="0.25">
      <c r="B12" s="10"/>
      <c r="C12" s="3">
        <v>2021</v>
      </c>
      <c r="D12" s="1"/>
      <c r="E12" s="33">
        <v>0</v>
      </c>
      <c r="F12" s="4"/>
      <c r="G12" s="33">
        <v>0</v>
      </c>
      <c r="H12" s="4"/>
      <c r="I12" s="4">
        <v>3932</v>
      </c>
      <c r="J12" s="34"/>
      <c r="K12" t="s">
        <v>11</v>
      </c>
      <c r="M12" s="12"/>
    </row>
    <row r="13" spans="2:15" ht="15.75" thickBot="1" x14ac:dyDescent="0.3">
      <c r="B13" s="10"/>
      <c r="I13" s="13"/>
      <c r="M13" s="12"/>
      <c r="O13" s="35"/>
    </row>
    <row r="14" spans="2:15" ht="15.75" customHeight="1" thickBot="1" x14ac:dyDescent="0.3">
      <c r="B14" s="10"/>
      <c r="C14" s="11" t="s">
        <v>29</v>
      </c>
      <c r="I14" s="36">
        <v>7059</v>
      </c>
      <c r="K14" t="s">
        <v>12</v>
      </c>
      <c r="M14" s="12"/>
      <c r="O14" s="35"/>
    </row>
    <row r="15" spans="2:15" ht="15.75" customHeight="1" thickBot="1" x14ac:dyDescent="0.3">
      <c r="B15" s="10"/>
      <c r="C15" s="11"/>
      <c r="I15" s="37"/>
      <c r="M15" s="12"/>
      <c r="O15" s="35"/>
    </row>
    <row r="16" spans="2:15" ht="15.75" customHeight="1" thickBot="1" x14ac:dyDescent="0.3">
      <c r="B16" s="10"/>
      <c r="C16" s="38" t="s">
        <v>41</v>
      </c>
      <c r="D16" s="38"/>
      <c r="E16" s="38"/>
      <c r="F16" s="38"/>
      <c r="G16" s="38"/>
      <c r="H16" s="38"/>
      <c r="I16" s="39"/>
      <c r="J16" s="38"/>
      <c r="K16" s="40" t="s">
        <v>42</v>
      </c>
      <c r="M16" s="12"/>
      <c r="O16" s="35"/>
    </row>
    <row r="17" spans="2:15" ht="15" customHeight="1" x14ac:dyDescent="0.25">
      <c r="B17" s="16"/>
      <c r="C17" s="17"/>
      <c r="D17" s="17"/>
      <c r="E17" s="17"/>
      <c r="F17" s="17"/>
      <c r="G17" s="17"/>
      <c r="H17" s="17"/>
      <c r="I17" s="17"/>
      <c r="J17" s="17"/>
      <c r="K17" s="17"/>
      <c r="L17" s="17"/>
      <c r="M17" s="12"/>
      <c r="O17" s="35"/>
    </row>
    <row r="18" spans="2:15" ht="15.75" customHeight="1" thickBot="1" x14ac:dyDescent="0.3">
      <c r="B18" s="10"/>
      <c r="C18" s="30">
        <v>6.5000000000000002E-2</v>
      </c>
      <c r="E18" s="11" t="s">
        <v>38</v>
      </c>
      <c r="M18" s="12"/>
      <c r="O18" s="35"/>
    </row>
    <row r="19" spans="2:15" ht="15.75" customHeight="1" thickBot="1" x14ac:dyDescent="0.3">
      <c r="B19" s="10"/>
      <c r="C19" s="7"/>
      <c r="E19" s="8" t="s">
        <v>39</v>
      </c>
      <c r="F19" s="7"/>
      <c r="G19" s="7"/>
      <c r="I19" s="6">
        <f>+C18</f>
        <v>6.5000000000000002E-2</v>
      </c>
      <c r="K19" t="s">
        <v>13</v>
      </c>
      <c r="M19" s="12"/>
      <c r="O19" s="35"/>
    </row>
    <row r="20" spans="2:15" ht="15" customHeight="1" x14ac:dyDescent="0.25">
      <c r="B20" s="10"/>
      <c r="E20" s="42" t="s">
        <v>14</v>
      </c>
      <c r="M20" s="12"/>
      <c r="O20" s="35"/>
    </row>
    <row r="21" spans="2:15" ht="15" customHeight="1" x14ac:dyDescent="0.25">
      <c r="B21" s="16"/>
      <c r="C21" s="17"/>
      <c r="D21" s="17"/>
      <c r="E21" s="18"/>
      <c r="F21" s="17"/>
      <c r="G21" s="18"/>
      <c r="H21" s="17"/>
      <c r="I21" s="17"/>
      <c r="J21" s="17"/>
      <c r="K21" s="17"/>
      <c r="L21" s="17"/>
      <c r="M21" s="19"/>
      <c r="O21" s="35"/>
    </row>
    <row r="22" spans="2:15" ht="15.75" customHeight="1" thickBot="1" x14ac:dyDescent="0.3">
      <c r="B22" s="10"/>
      <c r="E22" s="11" t="s">
        <v>37</v>
      </c>
      <c r="M22" s="12"/>
      <c r="O22" s="35"/>
    </row>
    <row r="23" spans="2:15" ht="15.75" customHeight="1" thickBot="1" x14ac:dyDescent="0.3">
      <c r="B23" s="10"/>
      <c r="E23" t="s">
        <v>15</v>
      </c>
      <c r="I23" s="5">
        <f>IF(ISTEXT(I14),0,ROUND(I14*I19,0))</f>
        <v>459</v>
      </c>
      <c r="K23" t="s">
        <v>16</v>
      </c>
      <c r="M23" s="12"/>
      <c r="O23" s="35"/>
    </row>
    <row r="24" spans="2:15" x14ac:dyDescent="0.25">
      <c r="B24" s="16"/>
      <c r="C24" s="17"/>
      <c r="D24" s="17"/>
      <c r="E24" s="17"/>
      <c r="F24" s="17"/>
      <c r="G24" s="17"/>
      <c r="H24" s="17"/>
      <c r="I24" s="17"/>
      <c r="J24" s="17"/>
      <c r="K24" s="17"/>
      <c r="L24" s="17"/>
      <c r="M24" s="19"/>
    </row>
    <row r="25" spans="2:15" ht="15.75" thickBot="1" x14ac:dyDescent="0.3">
      <c r="B25" s="31"/>
      <c r="E25" s="11" t="s">
        <v>17</v>
      </c>
      <c r="M25" s="12"/>
    </row>
    <row r="26" spans="2:15" ht="15.75" thickBot="1" x14ac:dyDescent="0.3">
      <c r="B26" s="31"/>
      <c r="E26" t="s">
        <v>18</v>
      </c>
      <c r="I26" s="32">
        <v>0</v>
      </c>
      <c r="K26" t="s">
        <v>19</v>
      </c>
      <c r="M26" s="12"/>
    </row>
    <row r="27" spans="2:15" x14ac:dyDescent="0.25">
      <c r="B27" s="16"/>
      <c r="C27" s="17"/>
      <c r="D27" s="17"/>
      <c r="E27" s="17"/>
      <c r="F27" s="17"/>
      <c r="G27" s="17"/>
      <c r="H27" s="17"/>
      <c r="I27" s="20"/>
      <c r="J27" s="17"/>
      <c r="K27" s="17"/>
      <c r="L27" s="17"/>
      <c r="M27" s="12"/>
    </row>
    <row r="28" spans="2:15" ht="15.75" thickBot="1" x14ac:dyDescent="0.3">
      <c r="B28" s="10"/>
      <c r="E28" s="11" t="s">
        <v>30</v>
      </c>
      <c r="I28" s="13"/>
      <c r="M28" s="12"/>
    </row>
    <row r="29" spans="2:15" ht="15.75" thickBot="1" x14ac:dyDescent="0.3">
      <c r="B29" s="10"/>
      <c r="E29" t="s">
        <v>20</v>
      </c>
      <c r="I29" s="5">
        <f>+I23+I26</f>
        <v>459</v>
      </c>
      <c r="K29" t="s">
        <v>21</v>
      </c>
      <c r="M29" s="12"/>
    </row>
    <row r="30" spans="2:15" x14ac:dyDescent="0.25">
      <c r="B30" s="16"/>
      <c r="C30" s="17"/>
      <c r="D30" s="17"/>
      <c r="E30" s="17"/>
      <c r="F30" s="17"/>
      <c r="G30" s="17"/>
      <c r="H30" s="17"/>
      <c r="I30" s="20"/>
      <c r="J30" s="17"/>
      <c r="K30" s="17"/>
      <c r="L30" s="17"/>
      <c r="M30" s="12"/>
    </row>
    <row r="31" spans="2:15" ht="15.75" thickBot="1" x14ac:dyDescent="0.3">
      <c r="B31" s="10"/>
      <c r="E31" s="11" t="s">
        <v>31</v>
      </c>
      <c r="I31" s="13"/>
      <c r="M31" s="12"/>
    </row>
    <row r="32" spans="2:15" ht="15.75" thickBot="1" x14ac:dyDescent="0.3">
      <c r="B32" s="10"/>
      <c r="E32" t="s">
        <v>22</v>
      </c>
      <c r="I32" s="32">
        <v>459</v>
      </c>
      <c r="K32" t="s">
        <v>23</v>
      </c>
      <c r="M32" s="12"/>
    </row>
    <row r="33" spans="2:13" x14ac:dyDescent="0.25">
      <c r="B33" s="16"/>
      <c r="C33" s="17"/>
      <c r="D33" s="17"/>
      <c r="E33" s="17"/>
      <c r="F33" s="17"/>
      <c r="G33" s="17"/>
      <c r="H33" s="17"/>
      <c r="I33" s="20"/>
      <c r="J33" s="17"/>
      <c r="K33" s="17"/>
      <c r="L33" s="17"/>
      <c r="M33" s="12"/>
    </row>
    <row r="34" spans="2:13" ht="15.75" thickBot="1" x14ac:dyDescent="0.3">
      <c r="B34" s="10"/>
      <c r="E34" s="11" t="s">
        <v>32</v>
      </c>
      <c r="I34" s="13"/>
      <c r="M34" s="12"/>
    </row>
    <row r="35" spans="2:13" ht="15.75" thickBot="1" x14ac:dyDescent="0.3">
      <c r="B35" s="10"/>
      <c r="E35" t="s">
        <v>24</v>
      </c>
      <c r="I35" s="5">
        <f>+I29-I32</f>
        <v>0</v>
      </c>
      <c r="K35" t="s">
        <v>25</v>
      </c>
      <c r="M35" s="12"/>
    </row>
    <row r="36" spans="2:13" x14ac:dyDescent="0.25">
      <c r="B36" s="16"/>
      <c r="C36" s="17"/>
      <c r="D36" s="17"/>
      <c r="E36" s="17"/>
      <c r="F36" s="17"/>
      <c r="G36" s="17"/>
      <c r="H36" s="17"/>
      <c r="I36" s="17"/>
      <c r="J36" s="17"/>
      <c r="K36" s="17"/>
      <c r="L36" s="17"/>
      <c r="M36" s="12"/>
    </row>
    <row r="37" spans="2:13" ht="15.75" thickBot="1" x14ac:dyDescent="0.3">
      <c r="B37" s="10"/>
      <c r="E37" s="11" t="s">
        <v>33</v>
      </c>
      <c r="M37" s="12"/>
    </row>
    <row r="38" spans="2:13" ht="15.75" thickBot="1" x14ac:dyDescent="0.3">
      <c r="B38" s="10"/>
      <c r="E38" s="41" t="s">
        <v>35</v>
      </c>
      <c r="F38" s="41"/>
      <c r="G38" s="41"/>
      <c r="I38" s="14">
        <v>56.99</v>
      </c>
      <c r="K38" t="s">
        <v>26</v>
      </c>
      <c r="M38" s="12"/>
    </row>
    <row r="39" spans="2:13" x14ac:dyDescent="0.25">
      <c r="B39" s="16"/>
      <c r="C39" s="17"/>
      <c r="D39" s="17"/>
      <c r="E39" s="17"/>
      <c r="F39" s="17"/>
      <c r="G39" s="17"/>
      <c r="H39" s="17"/>
      <c r="I39" s="21"/>
      <c r="J39" s="17"/>
      <c r="K39" s="17"/>
      <c r="L39" s="17"/>
      <c r="M39" s="12"/>
    </row>
    <row r="40" spans="2:13" ht="15.75" thickBot="1" x14ac:dyDescent="0.3">
      <c r="B40" s="10"/>
      <c r="E40" s="11" t="s">
        <v>34</v>
      </c>
      <c r="I40" s="15"/>
      <c r="M40" s="12"/>
    </row>
    <row r="41" spans="2:13" ht="15.75" thickBot="1" x14ac:dyDescent="0.3">
      <c r="B41" s="10"/>
      <c r="E41" t="s">
        <v>27</v>
      </c>
      <c r="I41" s="14">
        <f>+I35*I38</f>
        <v>0</v>
      </c>
      <c r="K41" t="s">
        <v>28</v>
      </c>
      <c r="M41" s="12"/>
    </row>
    <row r="42" spans="2:13" ht="15.75" thickBot="1" x14ac:dyDescent="0.3">
      <c r="B42" s="16"/>
      <c r="C42" s="17"/>
      <c r="D42" s="17"/>
      <c r="E42" s="17"/>
      <c r="F42" s="17"/>
      <c r="G42" s="17"/>
      <c r="H42" s="17"/>
      <c r="I42" s="21"/>
      <c r="J42" s="17"/>
      <c r="K42" s="17"/>
      <c r="L42" s="17"/>
      <c r="M42" s="12"/>
    </row>
    <row r="43" spans="2:13" x14ac:dyDescent="0.25">
      <c r="B43" s="44" t="s">
        <v>36</v>
      </c>
      <c r="C43" s="45"/>
      <c r="D43" s="45"/>
      <c r="E43" s="45"/>
      <c r="F43" s="45"/>
      <c r="G43" s="45"/>
      <c r="H43" s="45"/>
      <c r="I43" s="45"/>
      <c r="J43" s="45"/>
      <c r="K43" s="45"/>
      <c r="L43" s="46"/>
      <c r="M43" s="12"/>
    </row>
    <row r="44" spans="2:13" x14ac:dyDescent="0.25">
      <c r="B44" s="47"/>
      <c r="C44" s="48"/>
      <c r="D44" s="48"/>
      <c r="E44" s="48"/>
      <c r="F44" s="48"/>
      <c r="G44" s="48"/>
      <c r="H44" s="48"/>
      <c r="I44" s="48"/>
      <c r="J44" s="48"/>
      <c r="K44" s="48"/>
      <c r="L44" s="49"/>
      <c r="M44" s="12"/>
    </row>
    <row r="45" spans="2:13" x14ac:dyDescent="0.25">
      <c r="B45" s="47"/>
      <c r="C45" s="48"/>
      <c r="D45" s="48"/>
      <c r="E45" s="48"/>
      <c r="F45" s="48"/>
      <c r="G45" s="48"/>
      <c r="H45" s="48"/>
      <c r="I45" s="48"/>
      <c r="J45" s="48"/>
      <c r="K45" s="48"/>
      <c r="L45" s="49"/>
      <c r="M45" s="12"/>
    </row>
    <row r="46" spans="2:13" x14ac:dyDescent="0.25">
      <c r="B46" s="47"/>
      <c r="C46" s="48"/>
      <c r="D46" s="48"/>
      <c r="E46" s="48"/>
      <c r="F46" s="48"/>
      <c r="G46" s="48"/>
      <c r="H46" s="48"/>
      <c r="I46" s="48"/>
      <c r="J46" s="48"/>
      <c r="K46" s="48"/>
      <c r="L46" s="49"/>
      <c r="M46" s="12"/>
    </row>
    <row r="47" spans="2:13" x14ac:dyDescent="0.25">
      <c r="B47" s="47"/>
      <c r="C47" s="48"/>
      <c r="D47" s="48"/>
      <c r="E47" s="48"/>
      <c r="F47" s="48"/>
      <c r="G47" s="48"/>
      <c r="H47" s="48"/>
      <c r="I47" s="48"/>
      <c r="J47" s="48"/>
      <c r="K47" s="48"/>
      <c r="L47" s="49"/>
      <c r="M47" s="12"/>
    </row>
    <row r="48" spans="2:13" ht="15.75" thickBot="1" x14ac:dyDescent="0.3">
      <c r="B48" s="50"/>
      <c r="C48" s="51"/>
      <c r="D48" s="51"/>
      <c r="E48" s="51"/>
      <c r="F48" s="51"/>
      <c r="G48" s="51"/>
      <c r="H48" s="51"/>
      <c r="I48" s="51"/>
      <c r="J48" s="51"/>
      <c r="K48" s="51"/>
      <c r="L48" s="52"/>
      <c r="M48" s="12"/>
    </row>
  </sheetData>
  <mergeCells count="1">
    <mergeCell ref="B43:L48"/>
  </mergeCells>
  <hyperlinks>
    <hyperlink ref="E20" r:id="rId1" xr:uid="{D37CA628-9D80-48DA-B020-921AC8D25AF7}"/>
  </hyperlinks>
  <pageMargins left="0.25" right="0.25" top="0.75" bottom="0.75" header="0.3" footer="0.3"/>
  <pageSetup scale="73"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BEC76200BFB64DA3149CB9A0DD94C7" ma:contentTypeVersion="9" ma:contentTypeDescription="Create a new document." ma:contentTypeScope="" ma:versionID="a6d84fef85ac6bed7438cc3becf07e1e">
  <xsd:schema xmlns:xsd="http://www.w3.org/2001/XMLSchema" xmlns:xs="http://www.w3.org/2001/XMLSchema" xmlns:p="http://schemas.microsoft.com/office/2006/metadata/properties" xmlns:ns2="9fdc9550-984d-4f35-ad96-764fcab7d7a0" xmlns:ns3="d1fad978-bdf5-4b76-b02d-668cd191dc7a" targetNamespace="http://schemas.microsoft.com/office/2006/metadata/properties" ma:root="true" ma:fieldsID="3ccb06bf0da957a53f873863a168bab8" ns2:_="" ns3:_="">
    <xsd:import namespace="9fdc9550-984d-4f35-ad96-764fcab7d7a0"/>
    <xsd:import namespace="d1fad978-bdf5-4b76-b02d-668cd191dc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c9550-984d-4f35-ad96-764fcab7d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fad978-bdf5-4b76-b02d-668cd191dc7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83C97-A310-48EE-A39C-BEC856A4B6A9}">
  <ds:schemaRefs>
    <ds:schemaRef ds:uri="http://schemas.microsoft.com/sharepoint/v3/contenttype/forms"/>
  </ds:schemaRefs>
</ds:datastoreItem>
</file>

<file path=customXml/itemProps2.xml><?xml version="1.0" encoding="utf-8"?>
<ds:datastoreItem xmlns:ds="http://schemas.openxmlformats.org/officeDocument/2006/customXml" ds:itemID="{F8A42665-632F-4853-A4E7-73D76E18F9F4}">
  <ds:schemaRefs>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d1fad978-bdf5-4b76-b02d-668cd191dc7a"/>
    <ds:schemaRef ds:uri="9fdc9550-984d-4f35-ad96-764fcab7d7a0"/>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DE16EE3B-1151-4570-9F32-3852A89B9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c9550-984d-4f35-ad96-764fcab7d7a0"/>
    <ds:schemaRef ds:uri="d1fad978-bdf5-4b76-b02d-668cd191dc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Sheet</vt:lpstr>
    </vt:vector>
  </TitlesOfParts>
  <Manager/>
  <Company>PUCO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siegfrd</dc:creator>
  <cp:keywords/>
  <dc:description/>
  <cp:lastModifiedBy>Matthew McKay</cp:lastModifiedBy>
  <cp:revision/>
  <dcterms:created xsi:type="dcterms:W3CDTF">2011-01-13T15:32:08Z</dcterms:created>
  <dcterms:modified xsi:type="dcterms:W3CDTF">2023-04-13T14:33:46Z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0x010100E4BEC76200BFB64DA3149CB9A0DD94C7</vt:lpwstr>
  </property>
</Properties>
</file>