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<sst xmlns="http://schemas.openxmlformats.org/spreadsheetml/2006/main" count="270" uniqueCount="170">
  <si>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</si>
  <si>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</si>
  <si>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</si>
  <si>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</si>
  <si>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</si>
  <si>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</si>
  <si>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</si>
  <si>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</si>
  <si>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</si>
  <si>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</si>
  <si>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</si>
  <si>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</si>
  <si>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</si>
  <si>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</si>
  <si>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</si>
  <si>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</si>
  <si>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</si>
  <si>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</si>
  <si>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</si>
  <si>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</si>
  <si>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</si>
  <si>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</si>
  <si>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</si>
  <si>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</si>
  <si>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</si>
  <si>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</si>
  <si>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</si>
  <si>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</si>
  <si>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</si>
  <si>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</si>
  <si>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</si>
  <si>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</si>
  <si>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</si>
  <si>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</si>
  <si>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</si>
  <si>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</si>
  <si>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</si>
  <si>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</si>
  <si>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</si>
  <si>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</si>
  <si>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</si>
  <si>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</si>
  <si>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</si>
  <si>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</si>
  <si>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</si>
  <si>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</si>
  <si>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</si>
  <si>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</si>
  <si>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</si>
  <si>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</si>
  <si>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</si>
  <si>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</si>
  <si>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</si>
  <si>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</si>
  <si>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</si>
  <si>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</si>
  <si>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</si>
  <si>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</si>
  <si>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</si>
  <si>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</si>
  <si>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</si>
  <si>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</si>
  <si>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</si>
  <si>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</si>
  <si>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</si>
  <si>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</si>
  <si>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</si>
  <si>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</si>
  <si>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</si>
  <si>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</si>
  <si>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</si>
  <si>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</si>
  <si>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</si>
  <si>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</si>
  <si>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</si>
  <si>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</si>
  <si>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</si>
  <si>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</si>
  <si>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</si>
  <si>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</si>
  <si>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</si>
  <si>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</si>
  <si>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</si>
  <si>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</si>
  <si>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</si>
  <si>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</si>
  <si>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</si>
  <si>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</si>
  <si>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</si>
  <si>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</si>
  <si>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</si>
  <si>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</si>
  <si>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</si>
  <si>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</si>
  <si>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</si>
  <si>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</si>
  <si>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</si>
  <si>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</si>
  <si>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</si>
  <si>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</si>
  <si>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</si>
  <si>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</si>
  <si>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</si>
  <si>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</si>
  <si>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</si>
  <si>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</si>
  <si>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</si>
  <si>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</si>
  <si>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</si>
  <si>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</si>
  <si>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</si>
  <si>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</si>
  <si>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</si>
  <si>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</si>
  <si>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</si>
  <si>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</si>
  <si>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</si>
  <si>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</si>
  <si>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</si>
  <si>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</si>
  <si>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</si>
  <si>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</si>
  <si>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</si>
  <si>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</si>
  <si>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</si>
  <si>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</si>
  <si>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</si>
  <si>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</si>
  <si>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</si>
  <si>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</si>
  <si>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</si>
  <si>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</si>
  <si>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</si>
  <si>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</si>
  <si>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</si>
  <si>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</si>
  <si>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</si>
  <si>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</si>
  <si>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</si>
  <si>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</si>
  <si>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</si>
  <si>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</si>
  <si>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</si>
  <si>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</si>
  <si>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</si>
  <si>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</si>
  <si>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</si>
  <si>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</si>
  <si>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</si>
  <si>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</si>
  <si>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</si>
  <si>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</si>
  <si>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</si>
  <si>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</si>
  <si>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</si>
  <si>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</si>
  <si>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</si>
  <si>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</si>
  <si>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</si>
  <si>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</si>
  <si>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</si>
  <si>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</si>
  <si>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</si>
  <si>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</si>
  <si>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</si>
  <si>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#15-0217-GA-GCR</t>
  </si>
  <si>
    <t>7/31/15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</si>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</sst>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3.3972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-0.0662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3.331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42339</v>
      </c>
      <c r="C16" s="85" t="s">
        <v>146</v>
      </c>
      <c r="D16" s="84">
        <v>42370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2667882.28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2667882.28</v>
      </c>
    </row>
    <row r="24" spans="1:4" ht="15">
      <c r="A24" s="7" t="s">
        <v>151</v>
      </c>
      <c r="B24" s="33"/>
      <c r="C24" s="15" t="s">
        <v>40</v>
      </c>
      <c r="D24" s="36">
        <v>785320</v>
      </c>
    </row>
    <row r="25" spans="1:4" ht="15">
      <c r="A25" s="46" t="s">
        <v>152</v>
      </c>
      <c r="B25" s="23"/>
      <c r="C25" s="48" t="s">
        <v>51</v>
      </c>
      <c r="D25" s="89">
        <f>D23/D24</f>
        <v>3.3972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-0.009</v>
      </c>
    </row>
    <row r="42" spans="1:4" ht="15">
      <c r="A42" s="7" t="s">
        <v>161</v>
      </c>
      <c r="B42" s="33"/>
      <c r="C42" s="10" t="s">
        <v>51</v>
      </c>
      <c r="D42" s="43">
        <v>-0.1142</v>
      </c>
    </row>
    <row r="43" spans="1:4" ht="15">
      <c r="A43" s="7" t="s">
        <v>162</v>
      </c>
      <c r="B43" s="33"/>
      <c r="C43" s="10" t="s">
        <v>51</v>
      </c>
      <c r="D43" s="43">
        <v>0.0466</v>
      </c>
    </row>
    <row r="44" spans="1:4" ht="15">
      <c r="A44" s="7" t="s">
        <v>163</v>
      </c>
      <c r="B44" s="33"/>
      <c r="C44" s="10" t="s">
        <v>51</v>
      </c>
      <c r="D44" s="43">
        <v>0.0104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-0.0662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42339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2667882.28</v>
      </c>
      <c r="I15" s="77"/>
      <c r="J15" s="78">
        <f>+H15</f>
        <v>2667882.28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2667882.28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2667882.28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42339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42216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3.32</v>
      </c>
      <c r="J29" s="103">
        <v>803579</v>
      </c>
      <c r="K29" s="104"/>
      <c r="L29" s="105"/>
      <c r="M29" s="64">
        <f>+I29*J29</f>
        <v>2667882.28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2667882.28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7/31/15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7/31/15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7/31/15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7/31/15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31224</v>
      </c>
      <c r="H13" s="36">
        <v>21622</v>
      </c>
      <c r="I13" s="36">
        <v>22229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31224</v>
      </c>
      <c r="H15" s="39">
        <f>SUM(H13:H14)</f>
        <v>21622</v>
      </c>
      <c r="I15" s="39">
        <f>SUM(I13:I14)</f>
        <v>22229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118762.81</v>
      </c>
      <c r="H18" s="11">
        <v>89530.34</v>
      </c>
      <c r="I18" s="11">
        <v>89893.58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8631.52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118762.81</v>
      </c>
      <c r="H21" s="40">
        <f>SUM(H18:H19)</f>
        <v>89530.34</v>
      </c>
      <c r="I21" s="40">
        <f>SUM(I18:I20)</f>
        <v>98525.1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16575</v>
      </c>
      <c r="H24" s="41">
        <v>12186</v>
      </c>
      <c r="I24" s="41">
        <v>11704</v>
      </c>
    </row>
    <row r="25" spans="1:9" ht="15">
      <c r="A25" s="7"/>
      <c r="B25" s="1" t="s">
        <v>48</v>
      </c>
      <c r="F25" s="10" t="s">
        <v>40</v>
      </c>
      <c r="G25" s="41">
        <v>16097</v>
      </c>
      <c r="H25" s="41">
        <v>11642</v>
      </c>
      <c r="I25" s="41">
        <v>12054</v>
      </c>
    </row>
    <row r="26" spans="1:9" ht="15">
      <c r="A26" s="7" t="s">
        <v>49</v>
      </c>
      <c r="F26" s="10" t="s">
        <v>40</v>
      </c>
      <c r="G26" s="42">
        <f>SUM(G24:G25)</f>
        <v>32672</v>
      </c>
      <c r="H26" s="42">
        <f>SUM(H24:H25)</f>
        <v>23828</v>
      </c>
      <c r="I26" s="42">
        <f>SUM(I24:I25)</f>
        <v>23758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3.635</v>
      </c>
      <c r="H28" s="43">
        <f>ROUND(H21/H26,4)</f>
        <v>3.7574</v>
      </c>
      <c r="I28" s="43">
        <f>ROUND(I21/I26,4)</f>
        <v>4.147</v>
      </c>
    </row>
    <row r="29" spans="1:9" ht="15">
      <c r="A29" s="7" t="s">
        <v>52</v>
      </c>
      <c r="F29" s="10" t="s">
        <v>51</v>
      </c>
      <c r="G29" s="44">
        <v>3.8232</v>
      </c>
      <c r="H29" s="45">
        <v>3.9738</v>
      </c>
      <c r="I29" s="45">
        <v>3.9938</v>
      </c>
    </row>
    <row r="30" spans="1:9" ht="15">
      <c r="A30" s="7" t="s">
        <v>53</v>
      </c>
      <c r="F30" s="10" t="s">
        <v>51</v>
      </c>
      <c r="G30" s="43">
        <f>ROUND(G28-G29,4)</f>
        <v>-0.1882</v>
      </c>
      <c r="H30" s="43">
        <f>ROUND(H28-H29,4)</f>
        <v>-0.2164</v>
      </c>
      <c r="I30" s="43">
        <f>ROUND(I28-I29,4)</f>
        <v>0.1532</v>
      </c>
    </row>
    <row r="31" spans="1:9" ht="15">
      <c r="A31" s="7" t="s">
        <v>54</v>
      </c>
      <c r="F31" s="10" t="s">
        <v>40</v>
      </c>
      <c r="G31" s="41">
        <f>+G24</f>
        <v>16575</v>
      </c>
      <c r="H31" s="41">
        <f>+H24</f>
        <v>12186</v>
      </c>
      <c r="I31" s="41">
        <f>+I24</f>
        <v>11704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-3119.42</v>
      </c>
      <c r="H32" s="40">
        <f>ROUND(H30*H31,2)</f>
        <v>-2637.05</v>
      </c>
      <c r="I32" s="40">
        <f>ROUND(I30*I31,2)</f>
        <v>1793.05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-3963.42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7/31/15</v>
      </c>
      <c r="G38" s="33"/>
      <c r="H38" s="51" t="s">
        <v>61</v>
      </c>
      <c r="I38" s="41">
        <v>440725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-0.009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-102293.26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-0.2245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494097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-110924.78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8631.52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494097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8631.52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2015-11-30T14:17:42Z</dcterms:modified>
  <cp:category/>
  <cp:version/>
  <cp:contentType/>
  <cp:contentStatus/>
</cp:coreProperties>
</file>