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36616" yWindow="65416" windowWidth="29040" windowHeight="15840" activeTab="0"/>
  </bookViews>
  <sheets>
    <sheet name="Summary Sheet" sheetId="1" r:id="rId1"/>
  </sheets>
  <definedNames/>
  <calcPr calcId="191029"/>
  <extLst/>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<sst xmlns="http://schemas.openxmlformats.org/spreadsheetml/2006/main" count="62" uniqueCount="56">
  <si>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</si>
  <si>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</si>
  <si>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</si>
  <si>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</si>
  <si>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</si>
  <si>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</si>
  <si>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</si>
  <si>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</si>
  <si>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</si>
  <si>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</si>
  <si>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</si>
  <si>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</si>
  <si>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</si>
  <si>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</si>
  <si>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</si>
  <si>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</si>
  <si>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</si>
  <si>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</si>
  <si>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</si>
  <si>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</si>
  <si>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</si>
  <si>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</si>
  <si>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</si>
  <si>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</si>
  <si>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</si>
  <si>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</si>
  <si>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</si>
  <si>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</si>
  <si>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</si>
  <si>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</si>
  <si>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</si>
  <si>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</si>
  <si>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</si>
  <si>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</si>
  <si>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</si>
  <si>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</si>
  <si>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</si>
  <si>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</si>
  <si>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</si>
  <si>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</si>
  <si>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 xml:space="preserve">i.e., Not Adjusted </t>
  </si>
  <si>
    <t>Compliance Plan Status Report for Compliance Year 2019</t>
  </si>
  <si>
    <t>Baseline for 2019 Compliance Obligation (MWHs)</t>
  </si>
  <si>
    <t xml:space="preserve">(Note: If using 2019 sales as your baseline, insert that figure in cell I14 and indicate in cell K16 if 2019 sales are adjusted or not.  </t>
  </si>
  <si>
    <t>2019 Statutory Compliance Obligation</t>
  </si>
  <si>
    <t>2019 Non-Solar Renewable Benchmark</t>
  </si>
  <si>
    <t>2019 Solar Renewable Benchmark</t>
  </si>
  <si>
    <t>2019 Compliance Obligation</t>
  </si>
  <si>
    <t>Total 2019 Compliance Obligations</t>
  </si>
  <si>
    <t>2019 Retirements (Per GATS and/or MRETS Data)</t>
  </si>
  <si>
    <t>Under Compliance in 2019, if applicable</t>
  </si>
  <si>
    <t>2019 Alternative Compliance Payments</t>
  </si>
  <si>
    <t>2019 Payments, if applicable (* See note below)</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</si>
  <si>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2019</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Stuart.Siegfried@puco.ohio.gov</t>
    </r>
  </si>
  <si>
    <t xml:space="preserve">     Non-Solar, per REC (Refer to Case 19-0742-EL-ACP)</t>
  </si>
  <si>
    <t xml:space="preserve">     Solar, per S-REC  (Refer to ORC 4928.64(C)(2)(a))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</si>
</sst>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49" fontId="0" fillId="0" borderId="0" xfId="0" applyNumberFormat="1" applyFill="1" applyBorder="1"/>
    <xf numFmtId="49" fontId="0" fillId="0" borderId="0" xfId="0" applyNumberFormat="1" applyBorder="1"/>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3:Q57"/>
  <sheetViews>
    <sheetView tabSelected="1" workbookViewId="0" topLeftCell="A1">
      <selection activeCell="I38" sqref="I38"/>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41</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5"/>
      <c r="F6" s="33"/>
      <c r="G6" s="33"/>
      <c r="H6" s="33"/>
      <c r="I6" s="33"/>
      <c r="J6" s="55"/>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2016</v>
      </c>
      <c r="D10" s="2"/>
      <c r="E10" s="44">
        <v>0</v>
      </c>
      <c r="F10" s="4"/>
      <c r="G10" s="44">
        <v>0</v>
      </c>
      <c r="H10" s="4"/>
      <c r="I10" s="4">
        <f>E10-G10</f>
        <v>0</v>
      </c>
      <c r="J10" s="45"/>
      <c r="K10" s="8" t="s">
        <v>2</v>
      </c>
      <c r="L10" s="8" t="s">
        <v>8</v>
      </c>
      <c r="M10" s="13"/>
    </row>
    <row r="11" spans="2:13" ht="15">
      <c r="B11" s="11"/>
      <c r="C11" s="3">
        <v>2017</v>
      </c>
      <c r="D11" s="1"/>
      <c r="E11" s="44">
        <v>0</v>
      </c>
      <c r="F11" s="4"/>
      <c r="G11" s="44">
        <v>0</v>
      </c>
      <c r="H11" s="4"/>
      <c r="I11" s="4">
        <f>E11-G11</f>
        <v>0</v>
      </c>
      <c r="J11" s="45"/>
      <c r="K11" s="8" t="s">
        <v>3</v>
      </c>
      <c r="L11" s="8"/>
      <c r="M11" s="13"/>
    </row>
    <row r="12" spans="2:13" ht="15">
      <c r="B12" s="11"/>
      <c r="C12" s="3">
        <v>2018</v>
      </c>
      <c r="D12" s="1"/>
      <c r="E12" s="44">
        <v>0</v>
      </c>
      <c r="F12" s="4"/>
      <c r="G12" s="44">
        <v>0</v>
      </c>
      <c r="H12" s="4"/>
      <c r="I12" s="4">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42</v>
      </c>
      <c r="D14" s="8"/>
      <c r="E14" s="8"/>
      <c r="F14" s="8"/>
      <c r="G14" s="8"/>
      <c r="H14" s="8"/>
      <c r="I14" s="47">
        <v>487010</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43</v>
      </c>
      <c r="D16" s="50"/>
      <c r="E16" s="50"/>
      <c r="F16" s="50"/>
      <c r="G16" s="50"/>
      <c r="H16" s="50"/>
      <c r="I16" s="51"/>
      <c r="J16" s="50"/>
      <c r="K16" s="52" t="s">
        <v>40</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0.055</v>
      </c>
      <c r="D18" s="8"/>
      <c r="E18" s="12" t="s">
        <v>44</v>
      </c>
      <c r="F18" s="8"/>
      <c r="G18" s="8"/>
      <c r="H18" s="8"/>
      <c r="I18" s="8"/>
      <c r="J18" s="8"/>
      <c r="K18" s="8"/>
      <c r="L18" s="8"/>
      <c r="M18" s="13"/>
      <c r="O18" s="46"/>
    </row>
    <row r="19" spans="2:15" ht="15.75" customHeight="1" thickBot="1">
      <c r="B19" s="11"/>
      <c r="C19" s="7"/>
      <c r="D19" s="8"/>
      <c r="E19" s="9" t="s">
        <v>45</v>
      </c>
      <c r="F19" s="7"/>
      <c r="G19" s="7"/>
      <c r="H19" s="8"/>
      <c r="I19" s="6">
        <f>C18-I20</f>
        <v>0.0528</v>
      </c>
      <c r="J19" s="8"/>
      <c r="K19" s="8" t="s">
        <v>4</v>
      </c>
      <c r="L19" s="8"/>
      <c r="M19" s="13"/>
      <c r="O19" s="46"/>
    </row>
    <row r="20" spans="2:17" ht="15.75" customHeight="1" thickBot="1">
      <c r="B20" s="11"/>
      <c r="C20" s="7"/>
      <c r="D20" s="8"/>
      <c r="E20" s="9" t="s">
        <v>46</v>
      </c>
      <c r="F20" s="7"/>
      <c r="G20" s="7"/>
      <c r="H20" s="8"/>
      <c r="I20" s="6">
        <v>0.0022</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47</v>
      </c>
      <c r="F23" s="8"/>
      <c r="G23" s="8"/>
      <c r="H23" s="8"/>
      <c r="I23" s="8"/>
      <c r="J23" s="8"/>
      <c r="K23" s="8"/>
      <c r="L23" s="8"/>
      <c r="M23" s="13"/>
      <c r="O23" s="46"/>
    </row>
    <row r="24" spans="2:15" ht="15.75" customHeight="1" thickBot="1">
      <c r="B24" s="11"/>
      <c r="C24" s="8"/>
      <c r="D24" s="8"/>
      <c r="E24" s="8" t="s">
        <v>26</v>
      </c>
      <c r="F24" s="8"/>
      <c r="G24" s="8"/>
      <c r="H24" s="8"/>
      <c r="I24" s="5">
        <f>IF(ISTEXT(I14),0,ROUND(I14*I19,0))</f>
        <v>25714</v>
      </c>
      <c r="J24" s="8"/>
      <c r="K24" s="8" t="s">
        <v>34</v>
      </c>
      <c r="L24" s="8"/>
      <c r="M24" s="13"/>
      <c r="O24" s="46"/>
    </row>
    <row r="25" spans="2:13" ht="15.75" thickBot="1">
      <c r="B25" s="11"/>
      <c r="C25" s="8"/>
      <c r="D25" s="8"/>
      <c r="E25" s="8" t="s">
        <v>24</v>
      </c>
      <c r="F25" s="8"/>
      <c r="G25" s="8"/>
      <c r="H25" s="8"/>
      <c r="I25" s="5">
        <f>IF(ISTEXT(I14),0,ROUND(I14*I20,0))</f>
        <v>1071</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48</v>
      </c>
      <c r="F31" s="16"/>
      <c r="G31" s="16"/>
      <c r="H31" s="16"/>
      <c r="I31" s="39"/>
      <c r="J31" s="16"/>
      <c r="K31" s="16"/>
      <c r="L31" s="16"/>
      <c r="M31" s="13"/>
    </row>
    <row r="32" spans="2:13" ht="15.75" thickBot="1">
      <c r="B32" s="37"/>
      <c r="C32" s="16"/>
      <c r="D32" s="16"/>
      <c r="E32" s="38" t="s">
        <v>25</v>
      </c>
      <c r="F32" s="16"/>
      <c r="G32" s="16"/>
      <c r="H32" s="16"/>
      <c r="I32" s="40">
        <f>+I24+I28</f>
        <v>25714</v>
      </c>
      <c r="J32" s="16"/>
      <c r="K32" s="16" t="s">
        <v>22</v>
      </c>
      <c r="L32" s="16"/>
      <c r="M32" s="13"/>
    </row>
    <row r="33" spans="2:13" ht="15.75" thickBot="1">
      <c r="B33" s="37"/>
      <c r="C33" s="16"/>
      <c r="D33" s="16"/>
      <c r="E33" s="38" t="s">
        <v>24</v>
      </c>
      <c r="F33" s="16"/>
      <c r="G33" s="16"/>
      <c r="H33" s="16"/>
      <c r="I33" s="40">
        <f>+I25+I29</f>
        <v>1071</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49</v>
      </c>
      <c r="F35" s="16"/>
      <c r="G35" s="16"/>
      <c r="H35" s="16"/>
      <c r="I35" s="39"/>
      <c r="J35" s="16"/>
      <c r="K35" s="16"/>
      <c r="L35" s="16"/>
      <c r="M35" s="13"/>
    </row>
    <row r="36" spans="2:13" ht="15.75" thickBot="1">
      <c r="B36" s="37"/>
      <c r="C36" s="16"/>
      <c r="D36" s="16"/>
      <c r="E36" s="16" t="s">
        <v>35</v>
      </c>
      <c r="F36" s="16"/>
      <c r="G36" s="16"/>
      <c r="H36" s="16"/>
      <c r="I36" s="43">
        <v>25714</v>
      </c>
      <c r="J36" s="16"/>
      <c r="K36" s="16" t="s">
        <v>6</v>
      </c>
      <c r="L36" s="16"/>
      <c r="M36" s="13"/>
    </row>
    <row r="37" spans="2:13" ht="15.75" thickBot="1">
      <c r="B37" s="37"/>
      <c r="C37" s="16"/>
      <c r="D37" s="16"/>
      <c r="E37" s="16" t="s">
        <v>36</v>
      </c>
      <c r="F37" s="16"/>
      <c r="G37" s="16"/>
      <c r="H37" s="16"/>
      <c r="I37" s="43">
        <v>1071</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50</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51</v>
      </c>
      <c r="F43" s="8"/>
      <c r="G43" s="8"/>
      <c r="H43" s="8"/>
      <c r="I43" s="8"/>
      <c r="J43" s="8"/>
      <c r="K43" s="8"/>
      <c r="L43" s="8"/>
      <c r="M43" s="13"/>
    </row>
    <row r="44" spans="2:13" ht="15.75" thickBot="1">
      <c r="B44" s="11"/>
      <c r="C44" s="8"/>
      <c r="D44" s="8"/>
      <c r="E44" s="53" t="s">
        <v>54</v>
      </c>
      <c r="F44" s="54"/>
      <c r="G44" s="54"/>
      <c r="H44" s="8"/>
      <c r="I44" s="18">
        <v>52.62</v>
      </c>
      <c r="J44" s="8"/>
      <c r="K44" s="8" t="s">
        <v>27</v>
      </c>
      <c r="L44" s="8"/>
      <c r="M44" s="13"/>
    </row>
    <row r="45" spans="2:13" ht="15.75" thickBot="1">
      <c r="B45" s="11"/>
      <c r="C45" s="8"/>
      <c r="D45" s="8"/>
      <c r="E45" s="16" t="s">
        <v>55</v>
      </c>
      <c r="F45" s="8"/>
      <c r="G45" s="8"/>
      <c r="H45" s="8"/>
      <c r="I45" s="18">
        <v>200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52</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6" t="s">
        <v>53</v>
      </c>
      <c r="C52" s="57"/>
      <c r="D52" s="57"/>
      <c r="E52" s="57"/>
      <c r="F52" s="57"/>
      <c r="G52" s="57"/>
      <c r="H52" s="57"/>
      <c r="I52" s="57"/>
      <c r="J52" s="57"/>
      <c r="K52" s="57"/>
      <c r="L52" s="57"/>
      <c r="M52" s="13"/>
    </row>
    <row r="53" spans="2:13" ht="15">
      <c r="B53" s="58"/>
      <c r="C53" s="57"/>
      <c r="D53" s="57"/>
      <c r="E53" s="57"/>
      <c r="F53" s="57"/>
      <c r="G53" s="57"/>
      <c r="H53" s="57"/>
      <c r="I53" s="57"/>
      <c r="J53" s="57"/>
      <c r="K53" s="57"/>
      <c r="L53" s="57"/>
      <c r="M53" s="13"/>
    </row>
    <row r="54" spans="2:13" ht="15">
      <c r="B54" s="58"/>
      <c r="C54" s="57"/>
      <c r="D54" s="57"/>
      <c r="E54" s="57"/>
      <c r="F54" s="57"/>
      <c r="G54" s="57"/>
      <c r="H54" s="57"/>
      <c r="I54" s="57"/>
      <c r="J54" s="57"/>
      <c r="K54" s="57"/>
      <c r="L54" s="57"/>
      <c r="M54" s="13"/>
    </row>
    <row r="55" spans="2:13" ht="15">
      <c r="B55" s="58"/>
      <c r="C55" s="57"/>
      <c r="D55" s="57"/>
      <c r="E55" s="57"/>
      <c r="F55" s="57"/>
      <c r="G55" s="57"/>
      <c r="H55" s="57"/>
      <c r="I55" s="57"/>
      <c r="J55" s="57"/>
      <c r="K55" s="57"/>
      <c r="L55" s="57"/>
      <c r="M55" s="13"/>
    </row>
    <row r="56" spans="2:13" ht="15">
      <c r="B56" s="58"/>
      <c r="C56" s="57"/>
      <c r="D56" s="57"/>
      <c r="E56" s="57"/>
      <c r="F56" s="57"/>
      <c r="G56" s="57"/>
      <c r="H56" s="57"/>
      <c r="I56" s="57"/>
      <c r="J56" s="57"/>
      <c r="K56" s="57"/>
      <c r="L56" s="57"/>
      <c r="M56" s="13"/>
    </row>
    <row r="57" spans="2:13" ht="20.25" customHeight="1" thickBot="1">
      <c r="B57" s="59"/>
      <c r="C57" s="60"/>
      <c r="D57" s="60"/>
      <c r="E57" s="60"/>
      <c r="F57" s="60"/>
      <c r="G57" s="60"/>
      <c r="H57" s="60"/>
      <c r="I57" s="60"/>
      <c r="J57" s="60"/>
      <c r="K57" s="60"/>
      <c r="L57" s="60"/>
      <c r="M57" s="14"/>
    </row>
  </sheetData>
  <mergeCells count="1">
    <mergeCell ref="B52:L57"/>
  </mergeCells>
  <printOptions/>
  <pageMargins left="0.25" right="0.25" top="0.75" bottom="0.75" header="0.3" footer="0.3"/>
  <pageSetup fitToHeight="1" fitToWidth="1" horizontalDpi="600" verticalDpi="600" orientation="portrait" scale="7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848CED6B058E41AF2F6DF5D8033A93" ma:contentTypeVersion="10" ma:contentTypeDescription="Create a new document." ma:contentTypeScope="" ma:versionID="877a3b19c580394ed30e5a556df5bfe4">
  <xsd:schema xmlns:xsd="http://www.w3.org/2001/XMLSchema" xmlns:xs="http://www.w3.org/2001/XMLSchema" xmlns:p="http://schemas.microsoft.com/office/2006/metadata/properties" xmlns:ns2="8a75fbbf-7ee8-433b-8e55-d1be46ce20b5" targetNamespace="http://schemas.microsoft.com/office/2006/metadata/properties" ma:root="true" ma:fieldsID="f1d0aa9486cbf67007142b3f52882410" ns2:_="">
    <xsd:import namespace="8a75fbbf-7ee8-433b-8e55-d1be46ce2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75fbbf-7ee8-433b-8e55-d1be46ce20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9BD058-2782-4716-939D-4742AF719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75fbbf-7ee8-433b-8e55-d1be46ce2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ED2956-3DE1-4C55-BA51-2DD6BC0D8AC0}">
  <ds:schemaRefs>
    <ds:schemaRef ds:uri="http://schemas.microsoft.com/sharepoint/v3/contenttype/forms"/>
  </ds:schemaRefs>
</ds:datastoreItem>
</file>

<file path=customXml/itemProps3.xml><?xml version="1.0" encoding="utf-8"?>
<ds:datastoreItem xmlns:ds="http://schemas.openxmlformats.org/officeDocument/2006/customXml" ds:itemID="{81A019FE-0827-4FCD-9D04-242FB9A0E2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Andy Mitrey</cp:lastModifiedBy>
  <cp:lastPrinted>2020-03-10T16:26:31Z</cp:lastPrinted>
  <dcterms:created xsi:type="dcterms:W3CDTF">2011-01-13T15:32:08Z</dcterms:created>
  <dcterms:modified xsi:type="dcterms:W3CDTF">2020-04-14T18:21:16Z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0x010100F0848CED6B058E41AF2F6DF5D8033A93</vt:lpwstr>
  </property>
</Properties>
</file>