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2.xml" ContentType="application/vnd.openxmlformats-officedocument.drawing+xml"/>
  <Override PartName="/xl/worksheets/sheet22.xml" ContentType="application/vnd.openxmlformats-officedocument.spreadsheetml.worksheet+xml"/>
  <Override PartName="/xl/drawings/drawing44.xml" ContentType="application/vnd.openxmlformats-officedocument.drawing+xml"/>
  <Override PartName="/xl/worksheets/sheet23.xml" ContentType="application/vnd.openxmlformats-officedocument.spreadsheetml.worksheet+xml"/>
  <Override PartName="/xl/drawings/drawing46.xml" ContentType="application/vnd.openxmlformats-officedocument.drawing+xml"/>
  <Override PartName="/xl/worksheets/sheet24.xml" ContentType="application/vnd.openxmlformats-officedocument.spreadsheetml.worksheet+xml"/>
  <Override PartName="/xl/drawings/drawing48.xml" ContentType="application/vnd.openxmlformats-officedocument.drawing+xml"/>
  <Override PartName="/xl/worksheets/sheet25.xml" ContentType="application/vnd.openxmlformats-officedocument.spreadsheetml.worksheet+xml"/>
  <Override PartName="/xl/drawings/drawing50.xml" ContentType="application/vnd.openxmlformats-officedocument.drawing+xml"/>
  <Override PartName="/xl/worksheets/sheet26.xml" ContentType="application/vnd.openxmlformats-officedocument.spreadsheetml.worksheet+xml"/>
  <Override PartName="/xl/drawings/drawing52.xml" ContentType="application/vnd.openxmlformats-officedocument.drawing+xml"/>
  <Override PartName="/xl/worksheets/sheet27.xml" ContentType="application/vnd.openxmlformats-officedocument.spreadsheetml.worksheet+xml"/>
  <Override PartName="/xl/drawings/drawing54.xml" ContentType="application/vnd.openxmlformats-officedocument.drawing+xml"/>
  <Override PartName="/xl/worksheets/sheet28.xml" ContentType="application/vnd.openxmlformats-officedocument.spreadsheetml.worksheet+xml"/>
  <Override PartName="/xl/drawings/drawing5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6" activeTab="27"/>
  </bookViews>
  <sheets>
    <sheet name="Jan-10" sheetId="1" r:id="rId1"/>
    <sheet name="Feb-10" sheetId="2" r:id="rId2"/>
    <sheet name="Mar-10" sheetId="3" r:id="rId3"/>
    <sheet name="Apr-10" sheetId="4" r:id="rId4"/>
    <sheet name="May-10" sheetId="5" r:id="rId5"/>
    <sheet name="June-10" sheetId="6" r:id="rId6"/>
    <sheet name="July-10" sheetId="7" r:id="rId7"/>
    <sheet name="Aug-10" sheetId="8" r:id="rId8"/>
    <sheet name="Sept-10" sheetId="9" r:id="rId9"/>
    <sheet name="Oct-10" sheetId="10" r:id="rId10"/>
    <sheet name="Nov-10" sheetId="11" r:id="rId11"/>
    <sheet name="Dec-10" sheetId="12" r:id="rId12"/>
    <sheet name="Jan-11" sheetId="13" r:id="rId13"/>
    <sheet name="Feb-11" sheetId="14" r:id="rId14"/>
    <sheet name="Mar-11" sheetId="15" r:id="rId15"/>
    <sheet name="Apr-11" sheetId="16" r:id="rId16"/>
    <sheet name="May-11" sheetId="17" r:id="rId17"/>
    <sheet name="June-11" sheetId="18" r:id="rId18"/>
    <sheet name="July-11" sheetId="19" r:id="rId19"/>
    <sheet name="Aug-11" sheetId="20" r:id="rId20"/>
    <sheet name="Sept-11" sheetId="21" r:id="rId21"/>
    <sheet name="Oct-11" sheetId="22" r:id="rId22"/>
    <sheet name="Nov-11" sheetId="23" r:id="rId23"/>
    <sheet name="Dec-11" sheetId="24" r:id="rId24"/>
    <sheet name="Jan-12" sheetId="25" r:id="rId25"/>
    <sheet name="Feb-12" sheetId="26" r:id="rId26"/>
    <sheet name="Mar-12" sheetId="27" r:id="rId27"/>
    <sheet name="Apr-12" sheetId="28" r:id="rId28"/>
  </sheets>
  <definedNames>
    <definedName name="_xlnm.Print_Area" localSheetId="27">'Apr-12'!$A$1:$M$71</definedName>
  </definedNames>
  <calcPr fullCalcOnLoad="1"/>
</workbook>
</file>

<file path=xl/sharedStrings.xml><?xml version="1.0" encoding="utf-8"?>
<sst xmlns="http://schemas.openxmlformats.org/spreadsheetml/2006/main" count="376" uniqueCount="43">
  <si>
    <t>OHIO AMERICAN WATER COMPANY</t>
  </si>
  <si>
    <t>MARION - DISTRICT</t>
  </si>
  <si>
    <t>EFFLUENT HARDNESS / MG/L</t>
  </si>
  <si>
    <t>EFFLUENT HARDNESS MG/L</t>
  </si>
  <si>
    <t>RAW HARDNESS MG/L</t>
  </si>
  <si>
    <t>AVERAGE</t>
  </si>
  <si>
    <t>MAX</t>
  </si>
  <si>
    <t>MIN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</si>
  <si>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</si>
  <si>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</si>
  <si>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</si>
  <si>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</si>
  <si>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</si>
  <si>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</si>
  <si>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</si>
  <si>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</si>
  <si>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</si>
  <si>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</si>
  <si>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</si>
  <si>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March</t>
  </si>
  <si>
    <t>settle tank out of service for cleaning</t>
  </si>
  <si>
    <t>MARION EFFLUENT HARDNESS / MG/L</t>
  </si>
  <si>
    <t>Estimated cost for flumes &amp; gate replacement project $800K</t>
  </si>
  <si>
    <t>High hardness level due to increased ground water pumpage do to low river levels</t>
  </si>
  <si>
    <t>and by-passing tank due to replacing tank flumes and isolation gates</t>
  </si>
  <si>
    <t>High hardness level due to increased ground water pumpage, low river levels</t>
  </si>
  <si>
    <t>and by-passing tanks due to replacing tank flumes and isolation gates</t>
  </si>
  <si>
    <t>Mix tank #1 &amp; clarifier out of service</t>
  </si>
  <si>
    <t>Settle tank out of service</t>
  </si>
  <si>
    <t>High hardness level do to replacing tank flumes &amp; isolation gates. Estimated cost of project $800,000</t>
  </si>
  <si>
    <t>Mix tank #1 out of service</t>
  </si>
  <si>
    <t>Mix tank #2 out of service</t>
  </si>
  <si>
    <t>Recarb tank out of service</t>
  </si>
  <si>
    <t>ALL TANKS BACK IN SERVICE @ 16:00</t>
  </si>
  <si>
    <t>heavy rains and runoff</t>
  </si>
  <si>
    <t>2 MG Settle Tank out of service for cleaning</t>
  </si>
  <si>
    <t>Filling Settle Tank</t>
  </si>
  <si>
    <t xml:space="preserve">2 MG Settle Tank out of service for inspection </t>
  </si>
  <si>
    <t>2 MG Settle Tank back in service</t>
  </si>
  <si>
    <t>2 MG Clarifier out of service for cleaning and inspection</t>
  </si>
  <si>
    <t>2 MG Clarifier back in service</t>
  </si>
  <si>
    <t>2 MG Settle Tank Out of Service for Cleaning</t>
  </si>
  <si>
    <t>slaker stopped no audible alarm, has been repaired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</si>
</sst>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LV"/>
      <family val="0"/>
    </font>
    <font>
      <sz val="10"/>
      <color indexed="10"/>
      <name val="Arial"/>
      <family val="2"/>
    </font>
    <font>
      <sz val="10"/>
      <color indexed="10"/>
      <name val="H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1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2010
EFFLUENT HARDNESS AVG - 140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'Jan-10'!$B$7:$B$37</c:f>
              <c:numCache/>
            </c:numRef>
          </c:val>
        </c:ser>
        <c:ser>
          <c:idx val="1"/>
          <c:order val="1"/>
          <c:tx>
            <c:strRef>
              <c:f>'Jan-10'!$C$6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'Jan-10'!$C$7:$C$37</c:f>
              <c:numCache/>
            </c:numRef>
          </c:val>
        </c:ser>
        <c:axId val="14106132"/>
        <c:axId val="33799013"/>
      </c:barChart>
      <c:catAx>
        <c:axId val="141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013"/>
        <c:crosses val="autoZero"/>
        <c:auto val="1"/>
        <c:lblOffset val="100"/>
        <c:tickLblSkip val="1"/>
        <c:noMultiLvlLbl val="0"/>
      </c:catAx>
      <c:valAx>
        <c:axId val="33799013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613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2010
EFFLUENT HARDNESS AVG - 162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'Oct-10'!$B$7:$B$37</c:f>
              <c:numCache/>
            </c:numRef>
          </c:val>
        </c:ser>
        <c:ser>
          <c:idx val="1"/>
          <c:order val="1"/>
          <c:tx>
            <c:strRef>
              <c:f>'Oct-10'!$C$6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'Oct-10'!$C$7:$C$37</c:f>
              <c:numCache/>
            </c:numRef>
          </c:val>
        </c:ser>
        <c:axId val="36537770"/>
        <c:axId val="38078163"/>
      </c:barChart>
      <c:catAx>
        <c:axId val="36537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8163"/>
        <c:crosses val="autoZero"/>
        <c:auto val="1"/>
        <c:lblOffset val="100"/>
        <c:tickLblSkip val="1"/>
        <c:noMultiLvlLbl val="0"/>
      </c:catAx>
      <c:valAx>
        <c:axId val="38078163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777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November 2010
EFFLUENT HARDNESS AVG - 188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'Nov-10'!$B$7:$B$36</c:f>
              <c:numCache/>
            </c:numRef>
          </c:val>
        </c:ser>
        <c:ser>
          <c:idx val="1"/>
          <c:order val="1"/>
          <c:tx>
            <c:strRef>
              <c:f>'Nov-10'!$C$6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'Nov-10'!$C$7:$C$36</c:f>
              <c:numCache/>
            </c:numRef>
          </c:val>
        </c:ser>
        <c:axId val="10147552"/>
        <c:axId val="29092449"/>
      </c:barChart>
      <c:catAx>
        <c:axId val="10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2449"/>
        <c:crosses val="autoZero"/>
        <c:auto val="1"/>
        <c:lblOffset val="100"/>
        <c:tickLblSkip val="1"/>
        <c:noMultiLvlLbl val="0"/>
      </c:catAx>
      <c:valAx>
        <c:axId val="2909244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755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December 2010
EFFLUENT HARDNESS AVG - 167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'Dec-10'!$B$7:$B$37</c:f>
              <c:numCache/>
            </c:numRef>
          </c:val>
        </c:ser>
        <c:ser>
          <c:idx val="1"/>
          <c:order val="1"/>
          <c:tx>
            <c:strRef>
              <c:f>'Dec-10'!$C$6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'Dec-10'!$C$7:$C$37</c:f>
              <c:numCache/>
            </c:numRef>
          </c:val>
        </c:ser>
        <c:axId val="61221926"/>
        <c:axId val="63563327"/>
      </c:barChart>
      <c:catAx>
        <c:axId val="6122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3327"/>
        <c:crosses val="autoZero"/>
        <c:auto val="1"/>
        <c:lblOffset val="100"/>
        <c:tickLblSkip val="1"/>
        <c:noMultiLvlLbl val="0"/>
      </c:catAx>
      <c:valAx>
        <c:axId val="63563327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2192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2011
EFFLUENT HARDNESS AVG - 145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'Jan-11'!$B$7:$B$37</c:f>
              <c:numCache/>
            </c:numRef>
          </c:val>
        </c:ser>
        <c:ser>
          <c:idx val="1"/>
          <c:order val="1"/>
          <c:tx>
            <c:strRef>
              <c:f>'Jan-11'!$C$6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'Jan-11'!$C$7:$C$37</c:f>
              <c:numCache/>
            </c:numRef>
          </c:val>
        </c:ser>
        <c:axId val="23793404"/>
        <c:axId val="31132141"/>
      </c:barChart>
      <c:catAx>
        <c:axId val="237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2141"/>
        <c:crosses val="autoZero"/>
        <c:auto val="1"/>
        <c:lblOffset val="100"/>
        <c:tickLblSkip val="1"/>
        <c:noMultiLvlLbl val="0"/>
      </c:catAx>
      <c:valAx>
        <c:axId val="3113214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340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February 2011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'Feb-11'!$B$7:$B$37</c:f>
              <c:numCache/>
            </c:numRef>
          </c:val>
        </c:ser>
        <c:ser>
          <c:idx val="1"/>
          <c:order val="1"/>
          <c:tx>
            <c:strRef>
              <c:f>'Feb-11'!$C$6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'Feb-11'!$C$7:$C$37</c:f>
              <c:numCache/>
            </c:numRef>
          </c:val>
        </c:ser>
        <c:axId val="634082"/>
        <c:axId val="43751659"/>
      </c:barChart>
      <c:catAx>
        <c:axId val="63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659"/>
        <c:crosses val="autoZero"/>
        <c:auto val="1"/>
        <c:lblOffset val="100"/>
        <c:tickLblSkip val="1"/>
        <c:noMultiLvlLbl val="0"/>
      </c:catAx>
      <c:valAx>
        <c:axId val="4375165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March 2011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'Mar-11'!$B$7:$B$37</c:f>
              <c:numCache/>
            </c:numRef>
          </c:val>
        </c:ser>
        <c:ser>
          <c:idx val="1"/>
          <c:order val="1"/>
          <c:tx>
            <c:strRef>
              <c:f>'Mar-11'!$C$6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'Mar-11'!$C$7:$C$37</c:f>
              <c:numCache/>
            </c:numRef>
          </c:val>
        </c:ser>
        <c:axId val="66074456"/>
        <c:axId val="62843577"/>
      </c:barChart>
      <c:catAx>
        <c:axId val="6607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3577"/>
        <c:crosses val="autoZero"/>
        <c:auto val="1"/>
        <c:lblOffset val="100"/>
        <c:tickLblSkip val="1"/>
        <c:noMultiLvlLbl val="0"/>
      </c:catAx>
      <c:valAx>
        <c:axId val="62843577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445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April 2011
EFFLUENT HARDNESS AVG - 145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'Apr-11'!$B$6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'Apr-11'!$B$7:$B$36</c:f>
              <c:numCache/>
            </c:numRef>
          </c:val>
        </c:ser>
        <c:ser>
          <c:idx val="1"/>
          <c:order val="1"/>
          <c:tx>
            <c:strRef>
              <c:f>'Apr-11'!$C$6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'Apr-11'!$C$7:$C$36</c:f>
              <c:numCache/>
            </c:numRef>
          </c:val>
        </c:ser>
        <c:axId val="41239518"/>
        <c:axId val="26954455"/>
      </c:barChart>
      <c:catAx>
        <c:axId val="4123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4455"/>
        <c:crosses val="autoZero"/>
        <c:auto val="1"/>
        <c:lblOffset val="100"/>
        <c:tickLblSkip val="1"/>
        <c:noMultiLvlLbl val="0"/>
      </c:catAx>
      <c:valAx>
        <c:axId val="2695445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951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May 2011
EFFLUENT HARDNESS AVG - 145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'May-11'!$B$7:$B$37</c:f>
              <c:numCache/>
            </c:numRef>
          </c:val>
        </c:ser>
        <c:ser>
          <c:idx val="1"/>
          <c:order val="1"/>
          <c:tx>
            <c:strRef>
              <c:f>'May-11'!$C$6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'May-11'!$C$7:$C$37</c:f>
              <c:numCache/>
            </c:numRef>
          </c:val>
        </c:ser>
        <c:axId val="47918068"/>
        <c:axId val="18012357"/>
      </c:barChart>
      <c:catAx>
        <c:axId val="4791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2357"/>
        <c:crosses val="autoZero"/>
        <c:auto val="1"/>
        <c:lblOffset val="100"/>
        <c:tickLblSkip val="1"/>
        <c:noMultiLvlLbl val="0"/>
      </c:catAx>
      <c:valAx>
        <c:axId val="18012357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806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2011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'June-11'!$B$6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'June-11'!$B$7:$B$36</c:f>
              <c:numCache/>
            </c:numRef>
          </c:val>
        </c:ser>
        <c:ser>
          <c:idx val="1"/>
          <c:order val="1"/>
          <c:tx>
            <c:strRef>
              <c:f>'June-11'!$C$6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'June-11'!$C$7:$C$36</c:f>
              <c:numCache/>
            </c:numRef>
          </c:val>
        </c:ser>
        <c:axId val="34893082"/>
        <c:axId val="58812419"/>
      </c:barChart>
      <c:catAx>
        <c:axId val="34893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2419"/>
        <c:crosses val="autoZero"/>
        <c:auto val="1"/>
        <c:lblOffset val="100"/>
        <c:tickLblSkip val="1"/>
        <c:noMultiLvlLbl val="0"/>
      </c:catAx>
      <c:valAx>
        <c:axId val="5881241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308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July 2011
EFFLUENT HARDNESS AVG - 149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'July-11'!$B$6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'July-11'!$B$7:$B$37</c:f>
              <c:numCache/>
            </c:numRef>
          </c:val>
        </c:ser>
        <c:ser>
          <c:idx val="1"/>
          <c:order val="1"/>
          <c:tx>
            <c:strRef>
              <c:f>'July-11'!$C$6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'July-11'!$C$7:$C$37</c:f>
              <c:numCache/>
            </c:numRef>
          </c:val>
        </c:ser>
        <c:axId val="31525072"/>
        <c:axId val="27746321"/>
      </c:barChart>
      <c:catAx>
        <c:axId val="31525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6321"/>
        <c:crosses val="autoZero"/>
        <c:auto val="1"/>
        <c:lblOffset val="100"/>
        <c:tickLblSkip val="1"/>
        <c:noMultiLvlLbl val="0"/>
      </c:catAx>
      <c:valAx>
        <c:axId val="2774632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507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February 2010
EFFLUENT HARDNESS AVG - 141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'Feb-10'!$B$7:$B$37</c:f>
              <c:numCache/>
            </c:numRef>
          </c:val>
        </c:ser>
        <c:ser>
          <c:idx val="1"/>
          <c:order val="1"/>
          <c:tx>
            <c:strRef>
              <c:f>'Feb-10'!$C$6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'Feb-10'!$C$7:$C$37</c:f>
              <c:numCache/>
            </c:numRef>
          </c:val>
        </c:ser>
        <c:axId val="50430522"/>
        <c:axId val="57153955"/>
      </c:barChart>
      <c:catAx>
        <c:axId val="50430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3955"/>
        <c:crosses val="autoZero"/>
        <c:auto val="1"/>
        <c:lblOffset val="100"/>
        <c:tickLblSkip val="1"/>
        <c:noMultiLvlLbl val="0"/>
      </c:catAx>
      <c:valAx>
        <c:axId val="5715395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052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August 2011
EFFLUENT HARDNESS AVG - 141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'Aug-11'!$B$6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'Aug-11'!$B$7:$B$37</c:f>
              <c:numCache/>
            </c:numRef>
          </c:val>
        </c:ser>
        <c:ser>
          <c:idx val="1"/>
          <c:order val="1"/>
          <c:tx>
            <c:strRef>
              <c:f>'Aug-11'!$C$6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'Aug-11'!$C$7:$C$37</c:f>
              <c:numCache/>
            </c:numRef>
          </c:val>
        </c:ser>
        <c:axId val="35447958"/>
        <c:axId val="29989999"/>
      </c:barChart>
      <c:catAx>
        <c:axId val="35447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9999"/>
        <c:crosses val="autoZero"/>
        <c:auto val="1"/>
        <c:lblOffset val="100"/>
        <c:tickLblSkip val="1"/>
        <c:noMultiLvlLbl val="0"/>
      </c:catAx>
      <c:valAx>
        <c:axId val="2998999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795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September 2011
EFFLUENT HARDNESS AVG - 145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'Sept-11'!$B$6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'Sept-11'!$B$7:$B$36</c:f>
              <c:numCache/>
            </c:numRef>
          </c:val>
        </c:ser>
        <c:ser>
          <c:idx val="1"/>
          <c:order val="1"/>
          <c:tx>
            <c:strRef>
              <c:f>'Sept-11'!$C$6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'Sept-11'!$C$7:$C$36</c:f>
              <c:numCache/>
            </c:numRef>
          </c:val>
        </c:ser>
        <c:axId val="56044012"/>
        <c:axId val="41831581"/>
      </c:barChart>
      <c:catAx>
        <c:axId val="560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1581"/>
        <c:crosses val="autoZero"/>
        <c:auto val="1"/>
        <c:lblOffset val="100"/>
        <c:tickLblSkip val="1"/>
        <c:noMultiLvlLbl val="0"/>
      </c:catAx>
      <c:valAx>
        <c:axId val="4183158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401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October 2011
EFFLUENT HARDNESS AVG - 149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'Oct-11'!$B$7:$B$37</c:f>
              <c:numCache/>
            </c:numRef>
          </c:val>
        </c:ser>
        <c:ser>
          <c:idx val="1"/>
          <c:order val="1"/>
          <c:tx>
            <c:strRef>
              <c:f>'Oct-11'!$C$6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'Oct-11'!$C$7:$C$37</c:f>
              <c:numCache/>
            </c:numRef>
          </c:val>
        </c:ser>
        <c:axId val="697938"/>
        <c:axId val="48157723"/>
      </c:barChart>
      <c:catAx>
        <c:axId val="69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7723"/>
        <c:crosses val="autoZero"/>
        <c:auto val="1"/>
        <c:lblOffset val="100"/>
        <c:tickLblSkip val="1"/>
        <c:noMultiLvlLbl val="0"/>
      </c:catAx>
      <c:valAx>
        <c:axId val="48157723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93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November 2011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'Nov-11'!$B$7:$B$36</c:f>
              <c:numCache/>
            </c:numRef>
          </c:val>
        </c:ser>
        <c:ser>
          <c:idx val="1"/>
          <c:order val="1"/>
          <c:tx>
            <c:strRef>
              <c:f>'Nov-11'!$C$6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'Nov-11'!$C$7:$C$36</c:f>
              <c:numCache/>
            </c:numRef>
          </c:val>
        </c:ser>
        <c:axId val="34548552"/>
        <c:axId val="35039849"/>
      </c:barChart>
      <c:catAx>
        <c:axId val="3454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49"/>
        <c:crosses val="autoZero"/>
        <c:auto val="1"/>
        <c:lblOffset val="100"/>
        <c:tickLblSkip val="1"/>
        <c:noMultiLvlLbl val="0"/>
      </c:catAx>
      <c:valAx>
        <c:axId val="3503984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4855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December 2011
EFFLUENT HARDNESS AVG - 145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'Dec-11'!$B$6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'Dec-11'!$B$7:$B$37</c:f>
              <c:numCache/>
            </c:numRef>
          </c:val>
        </c:ser>
        <c:ser>
          <c:idx val="1"/>
          <c:order val="1"/>
          <c:tx>
            <c:strRef>
              <c:f>'Dec-11'!$C$6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'Dec-11'!$C$7:$C$37</c:f>
              <c:numCache/>
            </c:numRef>
          </c:val>
        </c:ser>
        <c:axId val="1830478"/>
        <c:axId val="59194119"/>
      </c:barChart>
      <c:catAx>
        <c:axId val="183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4119"/>
        <c:crosses val="autoZero"/>
        <c:auto val="1"/>
        <c:lblOffset val="100"/>
        <c:tickLblSkip val="1"/>
        <c:noMultiLvlLbl val="0"/>
      </c:catAx>
      <c:valAx>
        <c:axId val="5919411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47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2012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'Jan-12'!$B$6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'Jan-12'!$B$7:$B$37</c:f>
              <c:numCache/>
            </c:numRef>
          </c:val>
        </c:ser>
        <c:ser>
          <c:idx val="1"/>
          <c:order val="1"/>
          <c:tx>
            <c:strRef>
              <c:f>'Jan-12'!$C$6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'Jan-12'!$C$7:$C$37</c:f>
              <c:numCache/>
            </c:numRef>
          </c:val>
        </c:ser>
        <c:axId val="57862372"/>
        <c:axId val="33080693"/>
      </c:barChart>
      <c:catAx>
        <c:axId val="5786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693"/>
        <c:crosses val="autoZero"/>
        <c:auto val="1"/>
        <c:lblOffset val="100"/>
        <c:tickLblSkip val="1"/>
        <c:noMultiLvlLbl val="0"/>
      </c:catAx>
      <c:valAx>
        <c:axId val="33080693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237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February 2012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'Feb-12'!$B$6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'Feb-12'!$B$7:$B$35</c:f>
              <c:numCache/>
            </c:numRef>
          </c:val>
        </c:ser>
        <c:ser>
          <c:idx val="1"/>
          <c:order val="1"/>
          <c:tx>
            <c:strRef>
              <c:f>'Feb-12'!$C$6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'Feb-12'!$C$7:$C$35</c:f>
              <c:numCache/>
            </c:numRef>
          </c:val>
        </c:ser>
        <c:axId val="866442"/>
        <c:axId val="59784499"/>
      </c:barChart>
      <c:catAx>
        <c:axId val="866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84499"/>
        <c:crosses val="autoZero"/>
        <c:auto val="1"/>
        <c:lblOffset val="100"/>
        <c:tickLblSkip val="1"/>
        <c:noMultiLvlLbl val="0"/>
      </c:catAx>
      <c:valAx>
        <c:axId val="5978449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44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March 2012
EFFLUENT HARDNESS AVG - 144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'Mar-12'!$B$6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'Mar-12'!$B$7:$B$37</c:f>
              <c:numCache/>
            </c:numRef>
          </c:val>
        </c:ser>
        <c:ser>
          <c:idx val="1"/>
          <c:order val="1"/>
          <c:tx>
            <c:strRef>
              <c:f>'Mar-12'!$C$6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'Mar-12'!$C$7:$C$37</c:f>
              <c:numCache/>
            </c:numRef>
          </c:val>
        </c:ser>
        <c:axId val="31489728"/>
        <c:axId val="25307585"/>
      </c:barChart>
      <c:catAx>
        <c:axId val="3148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07585"/>
        <c:crosses val="autoZero"/>
        <c:auto val="1"/>
        <c:lblOffset val="100"/>
        <c:tickLblSkip val="1"/>
        <c:noMultiLvlLbl val="0"/>
      </c:catAx>
      <c:valAx>
        <c:axId val="2530758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972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April 2012
EFFLUENT HARDNESS AVG - 143
 MG/L
MARION DISTRICT</a:t>
            </a:r>
          </a:p>
        </c:rich>
      </c:tx>
      <c:layout>
        <c:manualLayout>
          <c:xMode val="factor"/>
          <c:yMode val="factor"/>
          <c:x val="-0.0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2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'Apr-12'!$B$6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'Apr-12'!$B$7:$B$36</c:f>
              <c:numCache/>
            </c:numRef>
          </c:val>
        </c:ser>
        <c:ser>
          <c:idx val="1"/>
          <c:order val="1"/>
          <c:tx>
            <c:strRef>
              <c:f>'Apr-12'!$C$6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'Apr-12'!$C$7:$C$36</c:f>
              <c:numCache/>
            </c:numRef>
          </c:val>
        </c:ser>
        <c:axId val="1392902"/>
        <c:axId val="29001375"/>
      </c:barChart>
      <c:catAx>
        <c:axId val="139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1375"/>
        <c:crosses val="autoZero"/>
        <c:auto val="1"/>
        <c:lblOffset val="100"/>
        <c:tickLblSkip val="1"/>
        <c:noMultiLvlLbl val="0"/>
      </c:catAx>
      <c:valAx>
        <c:axId val="2900137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90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82"/>
          <c:w val="0.148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March 2010
EFFLUENT HARDNESS AVG - 141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'Mar-10'!$B$7:$B$37</c:f>
              <c:numCache/>
            </c:numRef>
          </c:val>
        </c:ser>
        <c:ser>
          <c:idx val="1"/>
          <c:order val="1"/>
          <c:tx>
            <c:strRef>
              <c:f>'Mar-10'!$C$6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'Mar-10'!$C$7:$C$37</c:f>
              <c:numCache/>
            </c:numRef>
          </c:val>
        </c:ser>
        <c:axId val="51308784"/>
        <c:axId val="50645169"/>
      </c:barChart>
      <c:catAx>
        <c:axId val="5130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5169"/>
        <c:crosses val="autoZero"/>
        <c:auto val="1"/>
        <c:lblOffset val="100"/>
        <c:tickLblSkip val="1"/>
        <c:noMultiLvlLbl val="0"/>
      </c:catAx>
      <c:valAx>
        <c:axId val="50645169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878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April 2010
EFFLUENT HARDNESS AVG - 142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'Apr-10'!$B$6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'Apr-10'!$B$7:$B$37</c:f>
              <c:numCache/>
            </c:numRef>
          </c:val>
        </c:ser>
        <c:ser>
          <c:idx val="1"/>
          <c:order val="1"/>
          <c:tx>
            <c:strRef>
              <c:f>'Apr-10'!$C$6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'Apr-10'!$C$7:$C$37</c:f>
              <c:numCache/>
            </c:numRef>
          </c:val>
        </c:ser>
        <c:axId val="4855734"/>
        <c:axId val="66610191"/>
      </c:barChart>
      <c:catAx>
        <c:axId val="485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10191"/>
        <c:crosses val="autoZero"/>
        <c:auto val="1"/>
        <c:lblOffset val="100"/>
        <c:tickLblSkip val="1"/>
        <c:noMultiLvlLbl val="0"/>
      </c:catAx>
      <c:valAx>
        <c:axId val="6661019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73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May 2010
EFFLUENT HARDNESS AVG - 143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'May-10'!$B$7:$B$37</c:f>
              <c:numCache/>
            </c:numRef>
          </c:val>
        </c:ser>
        <c:ser>
          <c:idx val="1"/>
          <c:order val="1"/>
          <c:tx>
            <c:strRef>
              <c:f>'May-10'!$C$6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'May-10'!$C$7:$C$37</c:f>
              <c:numCache/>
            </c:numRef>
          </c:val>
        </c:ser>
        <c:axId val="32700428"/>
        <c:axId val="41737021"/>
      </c:barChart>
      <c:catAx>
        <c:axId val="3270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37021"/>
        <c:crosses val="autoZero"/>
        <c:auto val="1"/>
        <c:lblOffset val="100"/>
        <c:tickLblSkip val="1"/>
        <c:noMultiLvlLbl val="0"/>
      </c:catAx>
      <c:valAx>
        <c:axId val="4173702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0042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2010
EFFLUENT HARDNESS AVG - 140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'June-10'!$B$6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'June-10'!$B$7:$B$36</c:f>
              <c:numCache/>
            </c:numRef>
          </c:val>
        </c:ser>
        <c:ser>
          <c:idx val="1"/>
          <c:order val="1"/>
          <c:tx>
            <c:strRef>
              <c:f>'June-10'!$C$6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'June-10'!$C$7:$C$36</c:f>
              <c:numCache/>
            </c:numRef>
          </c:val>
        </c:ser>
        <c:axId val="61282162"/>
        <c:axId val="610747"/>
      </c:barChart>
      <c:catAx>
        <c:axId val="6128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47"/>
        <c:crosses val="autoZero"/>
        <c:auto val="1"/>
        <c:lblOffset val="100"/>
        <c:tickLblSkip val="1"/>
        <c:noMultiLvlLbl val="0"/>
      </c:catAx>
      <c:valAx>
        <c:axId val="610747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216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July 2010
EFFLUENT HARDNESS AVG - 142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'July-10'!$B$6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'July-10'!$B$7:$B$37</c:f>
              <c:numCache/>
            </c:numRef>
          </c:val>
        </c:ser>
        <c:ser>
          <c:idx val="1"/>
          <c:order val="1"/>
          <c:tx>
            <c:strRef>
              <c:f>'July-10'!$C$6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'July-10'!$C$7:$C$37</c:f>
              <c:numCache/>
            </c:numRef>
          </c:val>
        </c:ser>
        <c:axId val="42141544"/>
        <c:axId val="22085385"/>
      </c:barChart>
      <c:catAx>
        <c:axId val="4214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5385"/>
        <c:crosses val="autoZero"/>
        <c:auto val="1"/>
        <c:lblOffset val="100"/>
        <c:tickLblSkip val="1"/>
        <c:noMultiLvlLbl val="0"/>
      </c:catAx>
      <c:valAx>
        <c:axId val="2208538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4154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August 2010
EFFLUENT HARDNESS AVG - 141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'Aug-10'!$B$6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'Aug-10'!$B$7:$B$37</c:f>
              <c:numCache/>
            </c:numRef>
          </c:val>
        </c:ser>
        <c:ser>
          <c:idx val="1"/>
          <c:order val="1"/>
          <c:tx>
            <c:strRef>
              <c:f>'Aug-10'!$C$6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'Aug-10'!$C$7:$C$37</c:f>
              <c:numCache/>
            </c:numRef>
          </c:val>
        </c:ser>
        <c:axId val="47496558"/>
        <c:axId val="56037031"/>
      </c:barChart>
      <c:catAx>
        <c:axId val="4749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7031"/>
        <c:crosses val="autoZero"/>
        <c:auto val="1"/>
        <c:lblOffset val="100"/>
        <c:tickLblSkip val="1"/>
        <c:noMultiLvlLbl val="0"/>
      </c:catAx>
      <c:valAx>
        <c:axId val="5603703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655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September 2010
EFFLUENT HARDNESS AVG - 152 MG/L
MARION DISTRICT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5"/>
          <c:w val="0.811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'Sept-10'!$B$6</c:f>
              <c:strCache>
                <c:ptCount val="1"/>
                <c:pt idx="0">
                  <c:v>RAW HARDNESS MG/L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'Sept-10'!$B$7:$B$36</c:f>
              <c:numCache/>
            </c:numRef>
          </c:val>
        </c:ser>
        <c:ser>
          <c:idx val="1"/>
          <c:order val="1"/>
          <c:tx>
            <c:strRef>
              <c:f>'Sept-10'!$C$6</c:f>
              <c:strCache>
                <c:ptCount val="1"/>
                <c:pt idx="0">
                  <c:v>EFFLUENT HARDNESS MG/L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'Sept-10'!$C$7:$C$36</c:f>
              <c:numCache/>
            </c:numRef>
          </c:val>
        </c:ser>
        <c:axId val="41349892"/>
        <c:axId val="34570261"/>
      </c:barChart>
      <c:catAx>
        <c:axId val="413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0261"/>
        <c:crosses val="autoZero"/>
        <c:auto val="1"/>
        <c:lblOffset val="100"/>
        <c:tickLblSkip val="1"/>
        <c:noMultiLvlLbl val="0"/>
      </c:catAx>
      <c:valAx>
        <c:axId val="34570261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98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82"/>
          <c:w val="0.14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0.01275</cdr:y>
    </cdr:from>
    <cdr:to>
      <cdr:x>0.85275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96075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0.86125</cdr:x>
      <cdr:y>0.8175</cdr:y>
    </cdr:from>
    <cdr:to>
      <cdr:x>0.86125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62750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11</xdr:col>
      <xdr:colOff>600075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8575" y="7124700"/>
        <a:ext cx="7858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0.01275</cdr:y>
    </cdr:from>
    <cdr:to>
      <cdr:x>0.852</cdr:x>
      <cdr:y>0.01275</cdr:y>
    </cdr:to>
    <cdr:pic>
      <cdr:nvPicPr>
        <cdr:cNvPr id="1" name="Picture 1" descr="awk_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7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0.86025</cdr:x>
      <cdr:y>0.8175</cdr:y>
    </cdr:from>
    <cdr:to>
      <cdr:x>0.86025</cdr:x>
      <cdr:y>0.8175</cdr:y>
    </cdr:to>
    <cdr:pic>
      <cdr:nvPicPr>
        <cdr:cNvPr id="2" name="Picture 2" descr="RWE Log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753225" y="3695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F31" sqref="F31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</v>
      </c>
      <c r="B4" s="17"/>
      <c r="C4" s="17"/>
      <c r="D4" s="17"/>
    </row>
    <row r="6" spans="1:4" ht="38.25">
      <c r="A6" s="4" t="s">
        <v>15</v>
      </c>
      <c r="B6" s="5" t="s">
        <v>4</v>
      </c>
      <c r="C6" s="5" t="s">
        <v>3</v>
      </c>
      <c r="D6" s="1"/>
    </row>
    <row r="7" spans="1:3" ht="12.75">
      <c r="A7" s="6">
        <v>1</v>
      </c>
      <c r="B7" s="6">
        <v>430</v>
      </c>
      <c r="C7" s="6">
        <v>135</v>
      </c>
    </row>
    <row r="8" spans="1:5" ht="12.75">
      <c r="A8" s="6">
        <v>2</v>
      </c>
      <c r="B8" s="6">
        <v>433</v>
      </c>
      <c r="C8" s="6">
        <v>138</v>
      </c>
      <c r="E8" s="3"/>
    </row>
    <row r="9" spans="1:3" ht="12.75">
      <c r="A9" s="6">
        <v>3</v>
      </c>
      <c r="B9" s="6">
        <v>457</v>
      </c>
      <c r="C9" s="6">
        <v>146</v>
      </c>
    </row>
    <row r="10" spans="1:3" ht="12.75">
      <c r="A10" s="6">
        <v>4</v>
      </c>
      <c r="B10" s="6">
        <v>495</v>
      </c>
      <c r="C10" s="6">
        <v>149</v>
      </c>
    </row>
    <row r="11" spans="1:3" ht="12.75">
      <c r="A11" s="6">
        <v>5</v>
      </c>
      <c r="B11" s="6">
        <v>490</v>
      </c>
      <c r="C11" s="6">
        <v>146</v>
      </c>
    </row>
    <row r="12" spans="1:3" ht="12.75">
      <c r="A12" s="6">
        <v>6</v>
      </c>
      <c r="B12" s="6">
        <v>470</v>
      </c>
      <c r="C12" s="6">
        <v>140</v>
      </c>
    </row>
    <row r="13" spans="1:3" ht="12.75">
      <c r="A13" s="6">
        <v>7</v>
      </c>
      <c r="B13" s="6">
        <v>470</v>
      </c>
      <c r="C13" s="6">
        <v>126</v>
      </c>
    </row>
    <row r="14" spans="1:3" ht="12.75">
      <c r="A14" s="6">
        <v>8</v>
      </c>
      <c r="B14" s="6">
        <v>470</v>
      </c>
      <c r="C14" s="6">
        <v>144</v>
      </c>
    </row>
    <row r="15" spans="1:3" ht="12.75">
      <c r="A15" s="6">
        <v>9</v>
      </c>
      <c r="B15" s="6">
        <v>460</v>
      </c>
      <c r="C15" s="6">
        <v>137</v>
      </c>
    </row>
    <row r="16" spans="1:11" ht="12.75">
      <c r="A16" s="6">
        <v>10</v>
      </c>
      <c r="B16" s="6">
        <v>460</v>
      </c>
      <c r="C16" s="6">
        <v>142</v>
      </c>
      <c r="D16" s="15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6">
        <v>463</v>
      </c>
      <c r="C17" s="6">
        <v>147</v>
      </c>
      <c r="D17" s="15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6">
        <v>470</v>
      </c>
      <c r="C18" s="6">
        <v>143</v>
      </c>
      <c r="D18" s="15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6">
        <v>470</v>
      </c>
      <c r="C19" s="6">
        <v>143</v>
      </c>
      <c r="D19" s="15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6">
        <v>488</v>
      </c>
      <c r="C20" s="6">
        <v>155</v>
      </c>
    </row>
    <row r="21" spans="1:3" ht="12.75">
      <c r="A21" s="6">
        <v>15</v>
      </c>
      <c r="B21" s="6">
        <v>476</v>
      </c>
      <c r="C21" s="6">
        <v>142</v>
      </c>
    </row>
    <row r="22" spans="1:3" ht="12.75">
      <c r="A22" s="6">
        <v>16</v>
      </c>
      <c r="B22" s="6">
        <v>463</v>
      </c>
      <c r="C22" s="6">
        <v>141</v>
      </c>
    </row>
    <row r="23" spans="1:3" ht="12.75">
      <c r="A23" s="6">
        <v>17</v>
      </c>
      <c r="B23" s="6">
        <v>431</v>
      </c>
      <c r="C23" s="6">
        <v>131</v>
      </c>
    </row>
    <row r="24" spans="1:3" ht="12.75">
      <c r="A24" s="6">
        <v>18</v>
      </c>
      <c r="B24" s="6">
        <v>453</v>
      </c>
      <c r="C24" s="6">
        <v>139</v>
      </c>
    </row>
    <row r="25" spans="1:3" ht="12.75">
      <c r="A25" s="6">
        <v>19</v>
      </c>
      <c r="B25" s="6">
        <v>423</v>
      </c>
      <c r="C25" s="6">
        <v>143</v>
      </c>
    </row>
    <row r="26" spans="1:3" ht="12.75">
      <c r="A26" s="6">
        <v>20</v>
      </c>
      <c r="B26" s="6">
        <v>420</v>
      </c>
      <c r="C26" s="6">
        <v>137</v>
      </c>
    </row>
    <row r="27" spans="1:3" ht="12.75">
      <c r="A27" s="6">
        <v>21</v>
      </c>
      <c r="B27" s="6">
        <v>427</v>
      </c>
      <c r="C27" s="6">
        <v>138</v>
      </c>
    </row>
    <row r="28" spans="1:3" ht="12.75">
      <c r="A28" s="6">
        <v>22</v>
      </c>
      <c r="B28" s="6">
        <v>423</v>
      </c>
      <c r="C28" s="6">
        <v>137</v>
      </c>
    </row>
    <row r="29" spans="1:3" ht="12.75">
      <c r="A29" s="6">
        <v>23</v>
      </c>
      <c r="B29" s="6">
        <v>405</v>
      </c>
      <c r="C29" s="6">
        <v>131</v>
      </c>
    </row>
    <row r="30" spans="1:3" ht="12.75">
      <c r="A30" s="6">
        <v>24</v>
      </c>
      <c r="B30" s="6">
        <v>455</v>
      </c>
      <c r="C30" s="6">
        <v>139</v>
      </c>
    </row>
    <row r="31" spans="1:3" ht="12.75">
      <c r="A31" s="6">
        <v>25</v>
      </c>
      <c r="B31" s="6">
        <v>540</v>
      </c>
      <c r="C31" s="6">
        <v>148</v>
      </c>
    </row>
    <row r="32" spans="1:3" ht="12.75">
      <c r="A32" s="6">
        <v>26</v>
      </c>
      <c r="B32" s="6">
        <v>534</v>
      </c>
      <c r="C32" s="6">
        <v>141</v>
      </c>
    </row>
    <row r="33" spans="1:3" ht="12.75">
      <c r="A33" s="6">
        <v>27</v>
      </c>
      <c r="B33" s="6">
        <v>466</v>
      </c>
      <c r="C33" s="6">
        <v>132</v>
      </c>
    </row>
    <row r="34" spans="1:3" ht="12.75">
      <c r="A34" s="6">
        <v>28</v>
      </c>
      <c r="B34" s="6">
        <v>416</v>
      </c>
      <c r="C34" s="6">
        <v>133</v>
      </c>
    </row>
    <row r="35" spans="1:3" ht="12.75">
      <c r="A35" s="6">
        <v>29</v>
      </c>
      <c r="B35" s="6">
        <v>408</v>
      </c>
      <c r="C35" s="6">
        <v>132</v>
      </c>
    </row>
    <row r="36" spans="1:3" ht="12.75">
      <c r="A36" s="6">
        <v>30</v>
      </c>
      <c r="B36" s="6">
        <v>426</v>
      </c>
      <c r="C36" s="6">
        <v>140</v>
      </c>
    </row>
    <row r="37" spans="1:3" ht="12.75">
      <c r="A37" s="6">
        <v>31</v>
      </c>
      <c r="B37" s="6">
        <v>448</v>
      </c>
      <c r="C37" s="6">
        <v>146</v>
      </c>
    </row>
    <row r="39" spans="1:3" ht="12.75">
      <c r="A39" s="7" t="s">
        <v>5</v>
      </c>
      <c r="B39" s="8">
        <f>SUM(B7:B37)/31</f>
        <v>456.1290322580645</v>
      </c>
      <c r="C39" s="8">
        <f>SUM(C7:C37)/31</f>
        <v>140.03225806451613</v>
      </c>
    </row>
    <row r="40" spans="1:3" ht="12.75">
      <c r="A40" s="7" t="s">
        <v>6</v>
      </c>
      <c r="B40" s="8">
        <f>(MAX(B7:B37))</f>
        <v>540</v>
      </c>
      <c r="C40" s="8">
        <f>(MAX(C7:C37))</f>
        <v>155</v>
      </c>
    </row>
    <row r="41" spans="1:3" ht="12.75">
      <c r="A41" s="7" t="s">
        <v>7</v>
      </c>
      <c r="B41" s="8">
        <f>MIN(B7:B37)</f>
        <v>405</v>
      </c>
      <c r="C41" s="8">
        <f>MIN(C7:C37)</f>
        <v>126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12</v>
      </c>
      <c r="B6" s="5" t="s">
        <v>4</v>
      </c>
      <c r="C6" s="5" t="s">
        <v>3</v>
      </c>
      <c r="D6" s="1"/>
    </row>
    <row r="7" spans="1:11" ht="12.75">
      <c r="A7" s="6">
        <v>1</v>
      </c>
      <c r="B7" s="9">
        <v>459</v>
      </c>
      <c r="C7" s="11">
        <v>179</v>
      </c>
      <c r="D7" s="10" t="s">
        <v>25</v>
      </c>
      <c r="E7" s="10"/>
      <c r="F7" s="10"/>
      <c r="G7" s="10"/>
      <c r="H7" s="10"/>
      <c r="I7" s="10"/>
      <c r="J7" s="10"/>
      <c r="K7" s="10"/>
    </row>
    <row r="8" spans="1:11" ht="12.75">
      <c r="A8" s="6">
        <v>2</v>
      </c>
      <c r="B8" s="9">
        <v>499</v>
      </c>
      <c r="C8" s="11">
        <v>198</v>
      </c>
      <c r="D8" s="10" t="s">
        <v>26</v>
      </c>
      <c r="E8" s="10"/>
      <c r="F8" s="10"/>
      <c r="G8" s="10"/>
      <c r="H8" s="10"/>
      <c r="I8" s="10"/>
      <c r="J8" s="10"/>
      <c r="K8" s="10"/>
    </row>
    <row r="9" spans="1:11" ht="12.75">
      <c r="A9" s="6">
        <v>3</v>
      </c>
      <c r="B9" s="9">
        <v>499</v>
      </c>
      <c r="C9" s="11">
        <v>161</v>
      </c>
      <c r="D9" s="10" t="s">
        <v>22</v>
      </c>
      <c r="E9" s="10"/>
      <c r="F9" s="10"/>
      <c r="G9" s="10"/>
      <c r="H9" s="10"/>
      <c r="I9" s="10"/>
      <c r="J9" s="10"/>
      <c r="K9" s="10"/>
    </row>
    <row r="10" spans="1:3" ht="12.75">
      <c r="A10" s="6">
        <v>4</v>
      </c>
      <c r="B10" s="9">
        <v>482</v>
      </c>
      <c r="C10" s="11">
        <v>178</v>
      </c>
    </row>
    <row r="11" spans="1:3" ht="12.75">
      <c r="A11" s="6">
        <v>5</v>
      </c>
      <c r="B11" s="9">
        <v>485</v>
      </c>
      <c r="C11" s="11">
        <v>184</v>
      </c>
    </row>
    <row r="12" spans="1:3" ht="12.75">
      <c r="A12" s="6">
        <v>6</v>
      </c>
      <c r="B12" s="9">
        <v>510</v>
      </c>
      <c r="C12" s="11">
        <v>166</v>
      </c>
    </row>
    <row r="13" spans="1:3" ht="12.75">
      <c r="A13" s="6">
        <v>7</v>
      </c>
      <c r="B13" s="9">
        <v>529</v>
      </c>
      <c r="C13" s="11">
        <v>168</v>
      </c>
    </row>
    <row r="14" spans="1:3" ht="12.75">
      <c r="A14" s="6">
        <v>8</v>
      </c>
      <c r="B14" s="9">
        <v>528</v>
      </c>
      <c r="C14" s="11">
        <v>154</v>
      </c>
    </row>
    <row r="15" spans="1:3" ht="12.75">
      <c r="A15" s="6">
        <v>9</v>
      </c>
      <c r="B15" s="9">
        <v>525</v>
      </c>
      <c r="C15" s="11">
        <v>154</v>
      </c>
    </row>
    <row r="16" spans="1:11" ht="12.75">
      <c r="A16" s="6">
        <v>10</v>
      </c>
      <c r="B16" s="9">
        <v>520</v>
      </c>
      <c r="C16" s="11">
        <v>158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516</v>
      </c>
      <c r="C17" s="9">
        <v>148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527</v>
      </c>
      <c r="C18" s="9">
        <v>150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538</v>
      </c>
      <c r="C19" s="11">
        <v>157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530</v>
      </c>
      <c r="C20" s="11">
        <v>151</v>
      </c>
    </row>
    <row r="21" spans="1:3" ht="12.75">
      <c r="A21" s="6">
        <v>15</v>
      </c>
      <c r="B21" s="9">
        <v>530</v>
      </c>
      <c r="C21" s="11">
        <v>152</v>
      </c>
    </row>
    <row r="22" spans="1:3" ht="12.75">
      <c r="A22" s="6">
        <v>16</v>
      </c>
      <c r="B22" s="9">
        <v>530</v>
      </c>
      <c r="C22" s="11">
        <v>152</v>
      </c>
    </row>
    <row r="23" spans="1:3" ht="12.75">
      <c r="A23" s="6">
        <v>17</v>
      </c>
      <c r="B23" s="9">
        <v>530</v>
      </c>
      <c r="C23" s="9">
        <v>150</v>
      </c>
    </row>
    <row r="24" spans="1:11" ht="12.75">
      <c r="A24" s="6">
        <v>18</v>
      </c>
      <c r="B24" s="9">
        <v>526</v>
      </c>
      <c r="C24" s="11">
        <v>152</v>
      </c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6">
        <v>19</v>
      </c>
      <c r="B25" s="9">
        <v>498</v>
      </c>
      <c r="C25" s="11">
        <v>158</v>
      </c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6">
        <v>20</v>
      </c>
      <c r="B26" s="9">
        <v>500</v>
      </c>
      <c r="C26" s="11">
        <v>156</v>
      </c>
      <c r="D26" s="10"/>
      <c r="E26" s="10"/>
      <c r="F26" s="10"/>
      <c r="G26" s="10"/>
      <c r="H26" s="10"/>
      <c r="I26" s="10"/>
      <c r="J26" s="10"/>
      <c r="K26" s="10"/>
    </row>
    <row r="27" spans="1:3" ht="12.75">
      <c r="A27" s="6">
        <v>21</v>
      </c>
      <c r="B27" s="9">
        <v>500</v>
      </c>
      <c r="C27" s="11">
        <v>156</v>
      </c>
    </row>
    <row r="28" spans="1:3" ht="12.75">
      <c r="A28" s="6">
        <v>22</v>
      </c>
      <c r="B28" s="9">
        <v>500</v>
      </c>
      <c r="C28" s="11">
        <v>165</v>
      </c>
    </row>
    <row r="29" spans="1:3" ht="12.75">
      <c r="A29" s="6">
        <v>23</v>
      </c>
      <c r="B29" s="9">
        <v>482</v>
      </c>
      <c r="C29" s="11">
        <v>149</v>
      </c>
    </row>
    <row r="30" spans="1:3" ht="12.75">
      <c r="A30" s="6">
        <v>24</v>
      </c>
      <c r="B30" s="9">
        <v>500</v>
      </c>
      <c r="C30" s="11">
        <v>160</v>
      </c>
    </row>
    <row r="31" spans="1:3" ht="12.75">
      <c r="A31" s="6">
        <v>25</v>
      </c>
      <c r="B31" s="9">
        <v>520</v>
      </c>
      <c r="C31" s="11">
        <v>164</v>
      </c>
    </row>
    <row r="32" spans="1:3" ht="12.75">
      <c r="A32" s="6">
        <v>26</v>
      </c>
      <c r="B32" s="9">
        <v>507</v>
      </c>
      <c r="C32" s="11">
        <v>149</v>
      </c>
    </row>
    <row r="33" spans="1:3" ht="12.75">
      <c r="A33" s="6">
        <v>27</v>
      </c>
      <c r="B33" s="9">
        <v>489</v>
      </c>
      <c r="C33" s="11">
        <v>156</v>
      </c>
    </row>
    <row r="34" spans="1:3" ht="12.75">
      <c r="A34" s="6">
        <v>28</v>
      </c>
      <c r="B34" s="9">
        <v>490</v>
      </c>
      <c r="C34" s="11">
        <v>168</v>
      </c>
    </row>
    <row r="35" spans="1:3" ht="12.75">
      <c r="A35" s="6">
        <v>29</v>
      </c>
      <c r="B35" s="9">
        <v>511</v>
      </c>
      <c r="C35" s="11">
        <v>188</v>
      </c>
    </row>
    <row r="36" spans="1:3" ht="12.75">
      <c r="A36" s="6">
        <v>30</v>
      </c>
      <c r="B36" s="9">
        <v>496</v>
      </c>
      <c r="C36" s="11">
        <v>159</v>
      </c>
    </row>
    <row r="37" spans="1:3" ht="12.75">
      <c r="A37" s="6">
        <v>31</v>
      </c>
      <c r="B37" s="9">
        <v>483</v>
      </c>
      <c r="C37" s="11">
        <v>167</v>
      </c>
    </row>
    <row r="39" spans="1:3" ht="12.75">
      <c r="A39" s="7" t="s">
        <v>5</v>
      </c>
      <c r="B39" s="8">
        <f>SUM(B7:B37)/31</f>
        <v>507.7096774193548</v>
      </c>
      <c r="C39" s="8">
        <f>SUM(C7:C37)/31</f>
        <v>161.51612903225808</v>
      </c>
    </row>
    <row r="40" spans="1:3" ht="12.75">
      <c r="A40" s="7" t="s">
        <v>6</v>
      </c>
      <c r="B40" s="8">
        <f>(MAX(B7:B37))</f>
        <v>538</v>
      </c>
      <c r="C40" s="8">
        <f>(MAX(C7:C37))</f>
        <v>198</v>
      </c>
    </row>
    <row r="41" spans="1:3" ht="12.75">
      <c r="A41" s="7" t="s">
        <v>7</v>
      </c>
      <c r="B41" s="8">
        <f>MIN(B7:B37)</f>
        <v>459</v>
      </c>
      <c r="C41" s="8">
        <f>MIN(C7:C37)</f>
        <v>148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6" sqref="D6:J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13</v>
      </c>
      <c r="B6" s="5" t="s">
        <v>4</v>
      </c>
      <c r="C6" s="5" t="s">
        <v>3</v>
      </c>
      <c r="D6" s="19" t="s">
        <v>29</v>
      </c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494</v>
      </c>
      <c r="C7" s="11">
        <v>176</v>
      </c>
      <c r="D7" s="12" t="s">
        <v>28</v>
      </c>
      <c r="E7" s="10"/>
      <c r="F7" s="10"/>
      <c r="G7" s="10"/>
      <c r="H7" s="10"/>
      <c r="I7" s="10"/>
      <c r="J7" s="10"/>
      <c r="K7" s="10"/>
    </row>
    <row r="8" spans="1:11" ht="12.75">
      <c r="A8" s="6">
        <v>2</v>
      </c>
      <c r="B8" s="9">
        <v>482</v>
      </c>
      <c r="C8" s="11">
        <v>182</v>
      </c>
      <c r="D8" s="12" t="s">
        <v>28</v>
      </c>
      <c r="E8" s="10"/>
      <c r="F8" s="10"/>
      <c r="G8" s="10"/>
      <c r="H8" s="10"/>
      <c r="I8" s="10"/>
      <c r="J8" s="10"/>
      <c r="K8" s="10"/>
    </row>
    <row r="9" spans="1:11" ht="12.75">
      <c r="A9" s="6">
        <v>3</v>
      </c>
      <c r="B9" s="9">
        <v>470</v>
      </c>
      <c r="C9" s="11">
        <v>180</v>
      </c>
      <c r="D9" s="12" t="s">
        <v>28</v>
      </c>
      <c r="E9" s="10"/>
      <c r="F9" s="10"/>
      <c r="G9" s="10"/>
      <c r="H9" s="10"/>
      <c r="I9" s="10"/>
      <c r="J9" s="10"/>
      <c r="K9" s="10"/>
    </row>
    <row r="10" spans="1:6" ht="12.75">
      <c r="A10" s="6">
        <v>4</v>
      </c>
      <c r="B10" s="9">
        <v>462</v>
      </c>
      <c r="C10" s="11">
        <v>176</v>
      </c>
      <c r="D10" s="12" t="s">
        <v>28</v>
      </c>
      <c r="E10" s="13"/>
      <c r="F10" s="13"/>
    </row>
    <row r="11" spans="1:6" ht="12.75">
      <c r="A11" s="6">
        <v>5</v>
      </c>
      <c r="B11" s="9">
        <v>498</v>
      </c>
      <c r="C11" s="11">
        <v>180</v>
      </c>
      <c r="D11" s="12" t="s">
        <v>28</v>
      </c>
      <c r="E11" s="13"/>
      <c r="F11" s="13"/>
    </row>
    <row r="12" spans="1:6" ht="12.75">
      <c r="A12" s="6">
        <v>6</v>
      </c>
      <c r="B12" s="9">
        <v>500</v>
      </c>
      <c r="C12" s="11">
        <v>176</v>
      </c>
      <c r="D12" s="12" t="s">
        <v>28</v>
      </c>
      <c r="E12" s="13"/>
      <c r="F12" s="13"/>
    </row>
    <row r="13" spans="1:6" ht="12.75">
      <c r="A13" s="6">
        <v>7</v>
      </c>
      <c r="B13" s="9">
        <v>498</v>
      </c>
      <c r="C13" s="11">
        <v>188</v>
      </c>
      <c r="D13" s="12" t="s">
        <v>28</v>
      </c>
      <c r="E13" s="13"/>
      <c r="F13" s="13"/>
    </row>
    <row r="14" spans="1:6" ht="12.75">
      <c r="A14" s="6">
        <v>8</v>
      </c>
      <c r="B14" s="9">
        <v>509</v>
      </c>
      <c r="C14" s="11">
        <v>187</v>
      </c>
      <c r="D14" s="12" t="s">
        <v>28</v>
      </c>
      <c r="E14" s="13"/>
      <c r="F14" s="13"/>
    </row>
    <row r="15" spans="1:10" ht="12.75">
      <c r="A15" s="6">
        <v>9</v>
      </c>
      <c r="B15" s="9">
        <v>518</v>
      </c>
      <c r="C15" s="11">
        <v>198</v>
      </c>
      <c r="D15" s="15" t="s">
        <v>27</v>
      </c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515</v>
      </c>
      <c r="C16" s="11">
        <v>179</v>
      </c>
      <c r="D16" s="18" t="s">
        <v>27</v>
      </c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517</v>
      </c>
      <c r="C17" s="11">
        <v>193</v>
      </c>
      <c r="D17" s="18" t="s">
        <v>27</v>
      </c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503</v>
      </c>
      <c r="C18" s="11">
        <v>193</v>
      </c>
      <c r="D18" s="18" t="s">
        <v>27</v>
      </c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507</v>
      </c>
      <c r="C19" s="11">
        <v>188</v>
      </c>
      <c r="D19" s="18" t="s">
        <v>27</v>
      </c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510</v>
      </c>
      <c r="C20" s="11">
        <v>194</v>
      </c>
      <c r="D20" s="15" t="s">
        <v>27</v>
      </c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510</v>
      </c>
      <c r="C21" s="11">
        <v>190</v>
      </c>
      <c r="D21" s="15" t="s">
        <v>27</v>
      </c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500</v>
      </c>
      <c r="C22" s="11">
        <v>205</v>
      </c>
      <c r="D22" s="15" t="s">
        <v>27</v>
      </c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490</v>
      </c>
      <c r="C23" s="11">
        <v>180</v>
      </c>
      <c r="D23" s="15" t="s">
        <v>27</v>
      </c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490</v>
      </c>
      <c r="C24" s="11">
        <v>194</v>
      </c>
      <c r="D24" s="15" t="s">
        <v>27</v>
      </c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470</v>
      </c>
      <c r="C25" s="11">
        <v>192</v>
      </c>
      <c r="D25" s="15" t="s">
        <v>27</v>
      </c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475</v>
      </c>
      <c r="C26" s="11">
        <v>195</v>
      </c>
      <c r="D26" s="15" t="s">
        <v>27</v>
      </c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460</v>
      </c>
      <c r="C27" s="11">
        <v>203</v>
      </c>
      <c r="D27" s="15" t="s">
        <v>27</v>
      </c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505</v>
      </c>
      <c r="C28" s="11">
        <v>209</v>
      </c>
      <c r="D28" s="15" t="s">
        <v>27</v>
      </c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518</v>
      </c>
      <c r="C29" s="11">
        <v>181</v>
      </c>
      <c r="D29" s="15" t="s">
        <v>27</v>
      </c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473</v>
      </c>
      <c r="C30" s="11">
        <v>182</v>
      </c>
      <c r="D30" s="15" t="s">
        <v>27</v>
      </c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495</v>
      </c>
      <c r="C31" s="11">
        <v>187</v>
      </c>
      <c r="D31" s="15" t="s">
        <v>27</v>
      </c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493</v>
      </c>
      <c r="C32" s="11">
        <v>187</v>
      </c>
      <c r="D32" s="15" t="s">
        <v>27</v>
      </c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510</v>
      </c>
      <c r="C33" s="11">
        <v>194</v>
      </c>
      <c r="D33" s="15" t="s">
        <v>27</v>
      </c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485</v>
      </c>
      <c r="C34" s="11">
        <v>191</v>
      </c>
      <c r="D34" s="15" t="s">
        <v>27</v>
      </c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450</v>
      </c>
      <c r="C35" s="11">
        <v>188</v>
      </c>
      <c r="D35" s="15" t="s">
        <v>27</v>
      </c>
      <c r="E35" s="16"/>
      <c r="F35" s="16"/>
      <c r="G35" s="16"/>
      <c r="H35" s="16"/>
      <c r="I35" s="16"/>
      <c r="J35" s="16"/>
    </row>
    <row r="36" spans="1:10" ht="12.75">
      <c r="A36" s="6">
        <v>30</v>
      </c>
      <c r="B36" s="9">
        <v>432</v>
      </c>
      <c r="C36" s="11">
        <v>174</v>
      </c>
      <c r="D36" s="15" t="s">
        <v>27</v>
      </c>
      <c r="E36" s="16"/>
      <c r="F36" s="16"/>
      <c r="G36" s="16"/>
      <c r="H36" s="16"/>
      <c r="I36" s="16"/>
      <c r="J36" s="16"/>
    </row>
    <row r="37" spans="1:3" ht="12.75">
      <c r="A37" s="6"/>
      <c r="B37" s="9"/>
      <c r="C37" s="11"/>
    </row>
    <row r="39" spans="1:3" ht="12.75">
      <c r="A39" s="7" t="s">
        <v>5</v>
      </c>
      <c r="B39" s="8">
        <f>SUM(B7:B36)/30</f>
        <v>491.3</v>
      </c>
      <c r="C39" s="8">
        <f>SUM(C7:C36)/30</f>
        <v>188.06666666666666</v>
      </c>
    </row>
    <row r="40" spans="1:3" ht="12.75">
      <c r="A40" s="7" t="s">
        <v>6</v>
      </c>
      <c r="B40" s="8">
        <f>(MAX(B7:B37))</f>
        <v>518</v>
      </c>
      <c r="C40" s="8">
        <f>(MAX(C7:C37))</f>
        <v>209</v>
      </c>
    </row>
    <row r="41" spans="1:3" ht="12.75">
      <c r="A41" s="7" t="s">
        <v>7</v>
      </c>
      <c r="B41" s="8">
        <f>MIN(B7:B37)</f>
        <v>432</v>
      </c>
      <c r="C41" s="8">
        <f>MIN(C7:C37)</f>
        <v>174</v>
      </c>
    </row>
  </sheetData>
  <sheetProtection/>
  <mergeCells count="26">
    <mergeCell ref="D28:J28"/>
    <mergeCell ref="D29:J29"/>
    <mergeCell ref="D30:J30"/>
    <mergeCell ref="D31:J31"/>
    <mergeCell ref="D24:J24"/>
    <mergeCell ref="D25:J25"/>
    <mergeCell ref="D26:J26"/>
    <mergeCell ref="D27:J27"/>
    <mergeCell ref="D36:J36"/>
    <mergeCell ref="D6:J6"/>
    <mergeCell ref="D32:J32"/>
    <mergeCell ref="D33:J33"/>
    <mergeCell ref="D34:J34"/>
    <mergeCell ref="D35:J35"/>
    <mergeCell ref="D19:K19"/>
    <mergeCell ref="D15:J15"/>
    <mergeCell ref="D20:J20"/>
    <mergeCell ref="D21:J21"/>
    <mergeCell ref="D22:J22"/>
    <mergeCell ref="D23:J23"/>
    <mergeCell ref="A1:E1"/>
    <mergeCell ref="A2:C2"/>
    <mergeCell ref="A4:D4"/>
    <mergeCell ref="D16:K16"/>
    <mergeCell ref="D17:K17"/>
    <mergeCell ref="D18:K1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D6" sqref="D6:J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14</v>
      </c>
      <c r="B6" s="5" t="s">
        <v>4</v>
      </c>
      <c r="C6" s="5" t="s">
        <v>3</v>
      </c>
      <c r="D6" s="19" t="s">
        <v>29</v>
      </c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484</v>
      </c>
      <c r="C7" s="11">
        <v>182</v>
      </c>
      <c r="D7" s="15" t="s">
        <v>27</v>
      </c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510</v>
      </c>
      <c r="C8" s="11">
        <v>188</v>
      </c>
      <c r="D8" s="15" t="s">
        <v>27</v>
      </c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490</v>
      </c>
      <c r="C9" s="11">
        <v>180</v>
      </c>
      <c r="D9" s="15" t="s">
        <v>27</v>
      </c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464</v>
      </c>
      <c r="C10" s="11">
        <v>180</v>
      </c>
      <c r="D10" s="15" t="s">
        <v>27</v>
      </c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432</v>
      </c>
      <c r="C11" s="11">
        <v>182</v>
      </c>
      <c r="D11" s="15" t="s">
        <v>27</v>
      </c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424</v>
      </c>
      <c r="C12" s="11">
        <v>172</v>
      </c>
      <c r="D12" s="15" t="s">
        <v>27</v>
      </c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440</v>
      </c>
      <c r="C13" s="11">
        <v>192</v>
      </c>
      <c r="D13" s="15" t="s">
        <v>27</v>
      </c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438</v>
      </c>
      <c r="C14" s="11">
        <v>200</v>
      </c>
      <c r="D14" s="15" t="s">
        <v>27</v>
      </c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440</v>
      </c>
      <c r="C15" s="11">
        <v>199</v>
      </c>
      <c r="D15" s="15" t="s">
        <v>27</v>
      </c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438</v>
      </c>
      <c r="C16" s="11">
        <v>185</v>
      </c>
      <c r="D16" s="18" t="s">
        <v>27</v>
      </c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430</v>
      </c>
      <c r="C17" s="11">
        <v>190</v>
      </c>
      <c r="D17" s="18" t="s">
        <v>27</v>
      </c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432</v>
      </c>
      <c r="C18" s="11">
        <v>191</v>
      </c>
      <c r="D18" s="18" t="s">
        <v>27</v>
      </c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428</v>
      </c>
      <c r="C19" s="11">
        <v>191</v>
      </c>
      <c r="D19" s="18" t="s">
        <v>27</v>
      </c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430</v>
      </c>
      <c r="C20" s="11">
        <v>174</v>
      </c>
      <c r="D20" s="15" t="s">
        <v>30</v>
      </c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410</v>
      </c>
      <c r="C21" s="11">
        <v>150</v>
      </c>
      <c r="D21" s="15" t="s">
        <v>31</v>
      </c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420</v>
      </c>
      <c r="C22" s="11">
        <v>164</v>
      </c>
      <c r="D22" s="15" t="s">
        <v>31</v>
      </c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420</v>
      </c>
      <c r="C23" s="11">
        <v>157</v>
      </c>
      <c r="D23" s="15" t="s">
        <v>31</v>
      </c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430</v>
      </c>
      <c r="C24" s="11">
        <v>151</v>
      </c>
      <c r="D24" s="15" t="s">
        <v>31</v>
      </c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444</v>
      </c>
      <c r="C25" s="11">
        <v>151</v>
      </c>
      <c r="D25" s="15" t="s">
        <v>31</v>
      </c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452</v>
      </c>
      <c r="C26" s="11">
        <v>155</v>
      </c>
      <c r="D26" s="15" t="s">
        <v>31</v>
      </c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450</v>
      </c>
      <c r="C27" s="11">
        <v>156</v>
      </c>
      <c r="D27" s="15" t="s">
        <v>31</v>
      </c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454</v>
      </c>
      <c r="C28" s="11">
        <v>147</v>
      </c>
      <c r="D28" s="15" t="s">
        <v>31</v>
      </c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461</v>
      </c>
      <c r="C29" s="11">
        <v>134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440</v>
      </c>
      <c r="C30" s="11">
        <v>138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440</v>
      </c>
      <c r="C31" s="11">
        <v>150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444</v>
      </c>
      <c r="C32" s="11">
        <v>154</v>
      </c>
      <c r="D32" s="15" t="s">
        <v>32</v>
      </c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446</v>
      </c>
      <c r="C33" s="11">
        <v>154</v>
      </c>
      <c r="D33" s="15" t="s">
        <v>32</v>
      </c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486</v>
      </c>
      <c r="C34" s="11">
        <v>153</v>
      </c>
      <c r="D34" s="15" t="s">
        <v>32</v>
      </c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506</v>
      </c>
      <c r="C35" s="11">
        <v>152</v>
      </c>
      <c r="D35" s="21" t="s">
        <v>33</v>
      </c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470</v>
      </c>
      <c r="C36" s="14">
        <v>140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450</v>
      </c>
      <c r="C37" s="9">
        <v>140</v>
      </c>
    </row>
    <row r="39" spans="1:3" ht="12.75">
      <c r="A39" s="7" t="s">
        <v>5</v>
      </c>
      <c r="B39" s="8">
        <f>SUM(B7:B36)/30</f>
        <v>448.43333333333334</v>
      </c>
      <c r="C39" s="8">
        <f>SUM(C7:C36)/30</f>
        <v>167.06666666666666</v>
      </c>
    </row>
    <row r="40" spans="1:3" ht="12.75">
      <c r="A40" s="7" t="s">
        <v>6</v>
      </c>
      <c r="B40" s="8">
        <f>(MAX(B7:B37))</f>
        <v>510</v>
      </c>
      <c r="C40" s="8">
        <f>(MAX(C7:C37))</f>
        <v>200</v>
      </c>
    </row>
    <row r="41" spans="1:3" ht="12.75">
      <c r="A41" s="7" t="s">
        <v>7</v>
      </c>
      <c r="B41" s="8">
        <f>MIN(B7:B37)</f>
        <v>410</v>
      </c>
      <c r="C41" s="8">
        <f>MIN(C7:C37)</f>
        <v>134</v>
      </c>
    </row>
  </sheetData>
  <sheetProtection/>
  <mergeCells count="34">
    <mergeCell ref="D15:J15"/>
    <mergeCell ref="D16:K16"/>
    <mergeCell ref="D17:K17"/>
    <mergeCell ref="D18:K18"/>
    <mergeCell ref="A1:E1"/>
    <mergeCell ref="A2:C2"/>
    <mergeCell ref="A4:D4"/>
    <mergeCell ref="D6:J6"/>
    <mergeCell ref="D23:J23"/>
    <mergeCell ref="D24:J24"/>
    <mergeCell ref="D25:J25"/>
    <mergeCell ref="D26:J26"/>
    <mergeCell ref="D19:K19"/>
    <mergeCell ref="D20:J20"/>
    <mergeCell ref="D21:J21"/>
    <mergeCell ref="D22:J22"/>
    <mergeCell ref="D31:J31"/>
    <mergeCell ref="D32:J32"/>
    <mergeCell ref="D33:J33"/>
    <mergeCell ref="D34:J34"/>
    <mergeCell ref="D27:J27"/>
    <mergeCell ref="D28:J28"/>
    <mergeCell ref="D29:J29"/>
    <mergeCell ref="D30:J30"/>
    <mergeCell ref="D35:J35"/>
    <mergeCell ref="D36:J36"/>
    <mergeCell ref="D7:J7"/>
    <mergeCell ref="D8:J8"/>
    <mergeCell ref="D9:J9"/>
    <mergeCell ref="D10:J10"/>
    <mergeCell ref="D11:J11"/>
    <mergeCell ref="D12:J12"/>
    <mergeCell ref="D13:J13"/>
    <mergeCell ref="D14:J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1" sqref="A1:IV16384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15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436</v>
      </c>
      <c r="C7" s="9">
        <v>140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452</v>
      </c>
      <c r="C8" s="9">
        <v>148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464</v>
      </c>
      <c r="C9" s="9">
        <v>154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445</v>
      </c>
      <c r="C10" s="9">
        <v>150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413</v>
      </c>
      <c r="C11" s="9">
        <v>139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400</v>
      </c>
      <c r="C12" s="9">
        <v>143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410</v>
      </c>
      <c r="C13" s="9">
        <v>143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417</v>
      </c>
      <c r="C14" s="9">
        <v>145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422</v>
      </c>
      <c r="C15" s="9">
        <v>144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430</v>
      </c>
      <c r="C16" s="9">
        <v>145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435</v>
      </c>
      <c r="C17" s="9">
        <v>141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450</v>
      </c>
      <c r="C18" s="9">
        <v>150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460</v>
      </c>
      <c r="C19" s="9">
        <v>151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450</v>
      </c>
      <c r="C20" s="9">
        <v>142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450</v>
      </c>
      <c r="C21" s="9">
        <v>143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450</v>
      </c>
      <c r="C22" s="9">
        <v>147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449</v>
      </c>
      <c r="C23" s="9">
        <v>145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443</v>
      </c>
      <c r="C24" s="9">
        <v>144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446</v>
      </c>
      <c r="C25" s="9">
        <v>145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433</v>
      </c>
      <c r="C26" s="9">
        <v>141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428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426</v>
      </c>
      <c r="C28" s="9">
        <v>142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436</v>
      </c>
      <c r="C29" s="9">
        <v>141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445</v>
      </c>
      <c r="C30" s="9">
        <v>148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454</v>
      </c>
      <c r="C31" s="9">
        <v>150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452</v>
      </c>
      <c r="C32" s="9">
        <v>144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448</v>
      </c>
      <c r="C33" s="9">
        <v>142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460</v>
      </c>
      <c r="C34" s="9">
        <v>146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456</v>
      </c>
      <c r="C35" s="9">
        <v>148</v>
      </c>
      <c r="D35" s="21"/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442</v>
      </c>
      <c r="C36" s="14">
        <v>140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456</v>
      </c>
      <c r="C37" s="9">
        <v>146</v>
      </c>
    </row>
    <row r="39" spans="1:3" ht="12.75">
      <c r="A39" s="7" t="s">
        <v>5</v>
      </c>
      <c r="B39" s="8">
        <f>SUM(B7:B36)/30</f>
        <v>440.06666666666666</v>
      </c>
      <c r="C39" s="8">
        <f>SUM(C7:C36)/30</f>
        <v>144.83333333333334</v>
      </c>
    </row>
    <row r="40" spans="1:3" ht="12.75">
      <c r="A40" s="7" t="s">
        <v>6</v>
      </c>
      <c r="B40" s="8">
        <f>(MAX(B7:B37))</f>
        <v>464</v>
      </c>
      <c r="C40" s="8">
        <f>(MAX(C7:C37))</f>
        <v>154</v>
      </c>
    </row>
    <row r="41" spans="1:3" ht="12.75">
      <c r="A41" s="7" t="s">
        <v>7</v>
      </c>
      <c r="B41" s="8">
        <f>MIN(B7:B37)</f>
        <v>400</v>
      </c>
      <c r="C41" s="8">
        <f>MIN(C7:C37)</f>
        <v>139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1" sqref="A1:IV16384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16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460</v>
      </c>
      <c r="C7" s="9">
        <v>151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448</v>
      </c>
      <c r="C8" s="9">
        <v>135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457</v>
      </c>
      <c r="C9" s="9">
        <v>140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490</v>
      </c>
      <c r="C10" s="9">
        <v>149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490</v>
      </c>
      <c r="C11" s="9">
        <v>144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478</v>
      </c>
      <c r="C12" s="9">
        <v>140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470</v>
      </c>
      <c r="C13" s="9">
        <v>144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456</v>
      </c>
      <c r="C14" s="9">
        <v>139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450</v>
      </c>
      <c r="C15" s="9">
        <v>144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480</v>
      </c>
      <c r="C16" s="9">
        <v>152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480</v>
      </c>
      <c r="C17" s="9">
        <v>151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490</v>
      </c>
      <c r="C18" s="9">
        <v>145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490</v>
      </c>
      <c r="C19" s="9">
        <v>144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475</v>
      </c>
      <c r="C20" s="9">
        <v>146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418</v>
      </c>
      <c r="C21" s="9">
        <v>134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400</v>
      </c>
      <c r="C22" s="9">
        <v>140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405</v>
      </c>
      <c r="C23" s="9">
        <v>146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456</v>
      </c>
      <c r="C24" s="9">
        <v>143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466</v>
      </c>
      <c r="C25" s="9">
        <v>143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408</v>
      </c>
      <c r="C26" s="9">
        <v>143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410</v>
      </c>
      <c r="C27" s="9">
        <v>146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410</v>
      </c>
      <c r="C28" s="9">
        <v>148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390</v>
      </c>
      <c r="C29" s="9">
        <v>144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380</v>
      </c>
      <c r="C30" s="9">
        <v>148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380</v>
      </c>
      <c r="C31" s="9">
        <v>148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380</v>
      </c>
      <c r="C32" s="9">
        <v>146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390</v>
      </c>
      <c r="C33" s="9">
        <v>144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470</v>
      </c>
      <c r="C34" s="9">
        <v>148</v>
      </c>
      <c r="D34" s="15"/>
      <c r="E34" s="16"/>
      <c r="F34" s="16"/>
      <c r="G34" s="16"/>
      <c r="H34" s="16"/>
      <c r="I34" s="16"/>
      <c r="J34" s="16"/>
    </row>
    <row r="35" spans="1:10" ht="12.75">
      <c r="A35" s="6"/>
      <c r="B35" s="9"/>
      <c r="C35" s="9"/>
      <c r="D35" s="21"/>
      <c r="E35" s="17"/>
      <c r="F35" s="17"/>
      <c r="G35" s="17"/>
      <c r="H35" s="17"/>
      <c r="I35" s="17"/>
      <c r="J35" s="17"/>
    </row>
    <row r="36" spans="1:10" ht="12.75">
      <c r="A36" s="6"/>
      <c r="B36" s="9"/>
      <c r="C36" s="14"/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SUM(B7:B36)/28</f>
        <v>442.0357142857143</v>
      </c>
      <c r="C39" s="8">
        <f>SUM(C7:C36)/28</f>
        <v>144.46428571428572</v>
      </c>
    </row>
    <row r="40" spans="1:3" ht="12.75">
      <c r="A40" s="7" t="s">
        <v>6</v>
      </c>
      <c r="B40" s="8">
        <f>(MAX(B7:B34))</f>
        <v>490</v>
      </c>
      <c r="C40" s="8">
        <f>(MAX(C7:C37))</f>
        <v>152</v>
      </c>
    </row>
    <row r="41" spans="1:3" ht="12.75">
      <c r="A41" s="7" t="s">
        <v>7</v>
      </c>
      <c r="B41" s="8">
        <f>MIN(B7:B37)</f>
        <v>380</v>
      </c>
      <c r="C41" s="8">
        <f>MIN(C7:C34)</f>
        <v>134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D12" sqref="D12:J12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19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525</v>
      </c>
      <c r="C7" s="9">
        <v>149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478</v>
      </c>
      <c r="C8" s="9">
        <v>144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443</v>
      </c>
      <c r="C9" s="9">
        <v>143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438</v>
      </c>
      <c r="C10" s="9">
        <v>144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490</v>
      </c>
      <c r="C11" s="9">
        <v>149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550</v>
      </c>
      <c r="C12" s="9">
        <v>154</v>
      </c>
      <c r="D12" s="15" t="s">
        <v>34</v>
      </c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540</v>
      </c>
      <c r="C13" s="9">
        <v>148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490</v>
      </c>
      <c r="C14" s="9">
        <v>144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480</v>
      </c>
      <c r="C15" s="9">
        <v>142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500</v>
      </c>
      <c r="C16" s="9">
        <v>148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470</v>
      </c>
      <c r="C17" s="9">
        <v>143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460</v>
      </c>
      <c r="C18" s="9">
        <v>147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440</v>
      </c>
      <c r="C19" s="9">
        <v>143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413</v>
      </c>
      <c r="C20" s="9">
        <v>141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406</v>
      </c>
      <c r="C21" s="9">
        <v>139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398</v>
      </c>
      <c r="C22" s="9">
        <v>147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366</v>
      </c>
      <c r="C23" s="9">
        <v>140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355</v>
      </c>
      <c r="C24" s="9">
        <v>139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361</v>
      </c>
      <c r="C25" s="9">
        <v>143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359</v>
      </c>
      <c r="C26" s="9">
        <v>148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350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360</v>
      </c>
      <c r="C28" s="9">
        <v>146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360</v>
      </c>
      <c r="C29" s="9">
        <v>142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380</v>
      </c>
      <c r="C30" s="9">
        <v>143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370</v>
      </c>
      <c r="C31" s="9">
        <v>143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365</v>
      </c>
      <c r="C32" s="9">
        <v>142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365</v>
      </c>
      <c r="C33" s="9">
        <v>141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373</v>
      </c>
      <c r="C34" s="9">
        <v>141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365</v>
      </c>
      <c r="C35" s="9">
        <v>141</v>
      </c>
      <c r="D35" s="21"/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369</v>
      </c>
      <c r="C36" s="14">
        <v>144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378</v>
      </c>
      <c r="C37" s="9">
        <v>142</v>
      </c>
    </row>
    <row r="39" spans="1:3" ht="12.75">
      <c r="A39" s="7" t="s">
        <v>5</v>
      </c>
      <c r="B39" s="8">
        <f>SUM(B7:B37)/31</f>
        <v>419.258064516129</v>
      </c>
      <c r="C39" s="8">
        <f>SUM(C7:C37)/31</f>
        <v>144</v>
      </c>
    </row>
    <row r="40" spans="1:3" ht="12.75">
      <c r="A40" s="7" t="s">
        <v>6</v>
      </c>
      <c r="B40" s="8">
        <f>(MAX(B7:B37))</f>
        <v>550</v>
      </c>
      <c r="C40" s="8">
        <f>(MAX(C7:C37))</f>
        <v>154</v>
      </c>
    </row>
    <row r="41" spans="1:3" ht="12.75">
      <c r="A41" s="7" t="s">
        <v>7</v>
      </c>
      <c r="B41" s="8">
        <f>MIN(B7:B37)</f>
        <v>350</v>
      </c>
      <c r="C41" s="8">
        <f>MIN(C7:C37)</f>
        <v>139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11" sqref="D11:J11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17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370</v>
      </c>
      <c r="C7" s="9">
        <v>140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370</v>
      </c>
      <c r="C8" s="9">
        <v>139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370</v>
      </c>
      <c r="C9" s="9">
        <v>142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386</v>
      </c>
      <c r="C10" s="9">
        <v>144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498</v>
      </c>
      <c r="C11" s="9">
        <v>159</v>
      </c>
      <c r="D11" s="15" t="s">
        <v>34</v>
      </c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544</v>
      </c>
      <c r="C12" s="9">
        <v>158</v>
      </c>
      <c r="D12" s="15" t="s">
        <v>34</v>
      </c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448</v>
      </c>
      <c r="C13" s="9">
        <v>133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412</v>
      </c>
      <c r="C14" s="9">
        <v>144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380</v>
      </c>
      <c r="C15" s="9">
        <v>142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373</v>
      </c>
      <c r="C16" s="9">
        <v>143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370</v>
      </c>
      <c r="C17" s="9">
        <v>139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370</v>
      </c>
      <c r="C18" s="9">
        <v>148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370</v>
      </c>
      <c r="C19" s="9">
        <v>148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370</v>
      </c>
      <c r="C20" s="9">
        <v>142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370</v>
      </c>
      <c r="C21" s="9">
        <v>143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370</v>
      </c>
      <c r="C22" s="9">
        <v>143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362</v>
      </c>
      <c r="C23" s="9">
        <v>146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374</v>
      </c>
      <c r="C24" s="9">
        <v>149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370</v>
      </c>
      <c r="C25" s="9">
        <v>146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420</v>
      </c>
      <c r="C26" s="9">
        <v>149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480</v>
      </c>
      <c r="C27" s="9">
        <v>148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490</v>
      </c>
      <c r="C28" s="9">
        <v>146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450</v>
      </c>
      <c r="C29" s="9">
        <v>140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450</v>
      </c>
      <c r="C30" s="9">
        <v>142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453</v>
      </c>
      <c r="C31" s="9">
        <v>146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517</v>
      </c>
      <c r="C32" s="9">
        <v>152</v>
      </c>
      <c r="D32" s="15" t="s">
        <v>34</v>
      </c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543</v>
      </c>
      <c r="C33" s="9">
        <v>156</v>
      </c>
      <c r="D33" s="15" t="s">
        <v>34</v>
      </c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480</v>
      </c>
      <c r="C34" s="9">
        <v>149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420</v>
      </c>
      <c r="C35" s="9">
        <v>143</v>
      </c>
      <c r="D35" s="21"/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389</v>
      </c>
      <c r="C36" s="14">
        <v>143</v>
      </c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418.96666666666664</v>
      </c>
      <c r="C39" s="8">
        <f>SUM(C7:C37)/30</f>
        <v>145.4</v>
      </c>
    </row>
    <row r="40" spans="1:3" ht="12.75">
      <c r="A40" s="7" t="s">
        <v>6</v>
      </c>
      <c r="B40" s="8">
        <f>(MAX(B7:B37))</f>
        <v>544</v>
      </c>
      <c r="C40" s="8">
        <f>(MAX(C7:C37))</f>
        <v>159</v>
      </c>
    </row>
    <row r="41" spans="1:3" ht="12.75">
      <c r="A41" s="7" t="s">
        <v>7</v>
      </c>
      <c r="B41" s="8">
        <f>MIN(B7:B37)</f>
        <v>362</v>
      </c>
      <c r="C41" s="8">
        <f>MIN(C7:C37)</f>
        <v>133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18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330</v>
      </c>
      <c r="C7" s="9">
        <v>141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400</v>
      </c>
      <c r="C8" s="9">
        <v>144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500</v>
      </c>
      <c r="C9" s="9">
        <v>150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500</v>
      </c>
      <c r="C10" s="9">
        <v>146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452</v>
      </c>
      <c r="C11" s="9">
        <v>146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394</v>
      </c>
      <c r="C12" s="9">
        <v>142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388</v>
      </c>
      <c r="C13" s="9">
        <v>146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358</v>
      </c>
      <c r="C14" s="9">
        <v>144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320</v>
      </c>
      <c r="C15" s="9">
        <v>145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323</v>
      </c>
      <c r="C16" s="9">
        <v>147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337</v>
      </c>
      <c r="C17" s="9">
        <v>147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357</v>
      </c>
      <c r="C18" s="9">
        <v>147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495</v>
      </c>
      <c r="C19" s="9">
        <v>155</v>
      </c>
      <c r="D19" s="18" t="s">
        <v>34</v>
      </c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556</v>
      </c>
      <c r="C20" s="9">
        <v>149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490</v>
      </c>
      <c r="C21" s="9">
        <v>142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490</v>
      </c>
      <c r="C22" s="9">
        <v>144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460</v>
      </c>
      <c r="C23" s="9">
        <v>144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450</v>
      </c>
      <c r="C24" s="9">
        <v>144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420</v>
      </c>
      <c r="C25" s="9">
        <v>142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380</v>
      </c>
      <c r="C26" s="9">
        <v>142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390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380</v>
      </c>
      <c r="C28" s="9">
        <v>144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378</v>
      </c>
      <c r="C29" s="9">
        <v>146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392</v>
      </c>
      <c r="C30" s="9">
        <v>142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520</v>
      </c>
      <c r="C31" s="9">
        <v>152</v>
      </c>
      <c r="D31" s="15" t="s">
        <v>34</v>
      </c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553</v>
      </c>
      <c r="C32" s="9">
        <v>149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573</v>
      </c>
      <c r="C33" s="9">
        <v>142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583</v>
      </c>
      <c r="C34" s="9">
        <v>145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502</v>
      </c>
      <c r="C35" s="9">
        <v>145</v>
      </c>
      <c r="D35" s="21"/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465</v>
      </c>
      <c r="C36" s="14">
        <v>140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453</v>
      </c>
      <c r="C37" s="9">
        <v>142</v>
      </c>
    </row>
    <row r="39" spans="1:3" ht="12.75">
      <c r="A39" s="7" t="s">
        <v>5</v>
      </c>
      <c r="B39" s="8">
        <f>SUM(B7:B37)/31</f>
        <v>438.35483870967744</v>
      </c>
      <c r="C39" s="8">
        <f>SUM(C7:C37)/31</f>
        <v>145.09677419354838</v>
      </c>
    </row>
    <row r="40" spans="1:3" ht="12.75">
      <c r="A40" s="7" t="s">
        <v>6</v>
      </c>
      <c r="B40" s="8">
        <f>(MAX(B7:B37))</f>
        <v>583</v>
      </c>
      <c r="C40" s="8">
        <f>(MAX(C7:C37))</f>
        <v>155</v>
      </c>
    </row>
    <row r="41" spans="1:3" ht="12.75">
      <c r="A41" s="7" t="s">
        <v>7</v>
      </c>
      <c r="B41" s="8">
        <f>MIN(B7:B37)</f>
        <v>320</v>
      </c>
      <c r="C41" s="8">
        <f>MIN(C7:C37)</f>
        <v>140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M27" sqref="M27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8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406</v>
      </c>
      <c r="C7" s="9">
        <v>136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384</v>
      </c>
      <c r="C8" s="9">
        <v>138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370</v>
      </c>
      <c r="C9" s="9">
        <v>143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363</v>
      </c>
      <c r="C10" s="9">
        <v>145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373</v>
      </c>
      <c r="C11" s="9">
        <v>144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419</v>
      </c>
      <c r="C12" s="9">
        <v>151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448</v>
      </c>
      <c r="C13" s="9">
        <v>144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440</v>
      </c>
      <c r="C14" s="9">
        <v>135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426</v>
      </c>
      <c r="C15" s="9">
        <v>138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430</v>
      </c>
      <c r="C16" s="9">
        <v>147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503</v>
      </c>
      <c r="C17" s="9">
        <v>143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543</v>
      </c>
      <c r="C18" s="9">
        <v>156</v>
      </c>
      <c r="D18" s="18" t="s">
        <v>34</v>
      </c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474</v>
      </c>
      <c r="C19" s="9">
        <v>142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448</v>
      </c>
      <c r="C20" s="9">
        <v>148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408</v>
      </c>
      <c r="C21" s="9">
        <v>142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396</v>
      </c>
      <c r="C22" s="9">
        <v>144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394</v>
      </c>
      <c r="C23" s="9">
        <v>144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388</v>
      </c>
      <c r="C24" s="9">
        <v>142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410</v>
      </c>
      <c r="C25" s="9">
        <v>142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430</v>
      </c>
      <c r="C26" s="9">
        <v>145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420</v>
      </c>
      <c r="C27" s="9">
        <v>147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420</v>
      </c>
      <c r="C28" s="9">
        <v>145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400</v>
      </c>
      <c r="C29" s="9">
        <v>144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400</v>
      </c>
      <c r="C30" s="9">
        <v>139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400</v>
      </c>
      <c r="C31" s="9">
        <v>142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400</v>
      </c>
      <c r="C32" s="9">
        <v>140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404</v>
      </c>
      <c r="C33" s="9">
        <v>145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418</v>
      </c>
      <c r="C34" s="9">
        <v>145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428</v>
      </c>
      <c r="C35" s="9">
        <v>147</v>
      </c>
      <c r="D35" s="21"/>
      <c r="E35" s="17"/>
      <c r="F35" s="17"/>
      <c r="G35" s="17"/>
      <c r="H35" s="17"/>
      <c r="I35" s="17"/>
      <c r="J35" s="17"/>
    </row>
    <row r="36" spans="1:10" ht="12.75">
      <c r="A36" s="6">
        <v>30</v>
      </c>
      <c r="B36" s="9">
        <v>429</v>
      </c>
      <c r="C36" s="14">
        <v>142</v>
      </c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419.06666666666666</v>
      </c>
      <c r="C39" s="8">
        <f>SUM(C7:C37)/30</f>
        <v>143.5</v>
      </c>
    </row>
    <row r="40" spans="1:3" ht="12.75">
      <c r="A40" s="7" t="s">
        <v>6</v>
      </c>
      <c r="B40" s="8">
        <f>(MAX(B7:B37))</f>
        <v>543</v>
      </c>
      <c r="C40" s="8">
        <f>(MAX(C7:C37))</f>
        <v>156</v>
      </c>
    </row>
    <row r="41" spans="1:3" ht="12.75">
      <c r="A41" s="7" t="s">
        <v>7</v>
      </c>
      <c r="B41" s="8">
        <f>MIN(B7:B37)</f>
        <v>363</v>
      </c>
      <c r="C41" s="8">
        <f>MIN(C7:C37)</f>
        <v>135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F5" sqref="F5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9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430</v>
      </c>
      <c r="C7" s="9">
        <v>140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448</v>
      </c>
      <c r="C8" s="9">
        <v>140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484</v>
      </c>
      <c r="C9" s="9">
        <v>143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479</v>
      </c>
      <c r="C10" s="9">
        <v>146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431</v>
      </c>
      <c r="C11" s="9">
        <v>131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381</v>
      </c>
      <c r="C12" s="9">
        <v>137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386</v>
      </c>
      <c r="C13" s="9">
        <v>140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398</v>
      </c>
      <c r="C14" s="9">
        <v>150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403</v>
      </c>
      <c r="C15" s="9">
        <v>159</v>
      </c>
      <c r="D15" s="15" t="s">
        <v>35</v>
      </c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409</v>
      </c>
      <c r="C16" s="9">
        <v>154</v>
      </c>
      <c r="D16" s="18" t="s">
        <v>35</v>
      </c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412</v>
      </c>
      <c r="C17" s="9">
        <v>148</v>
      </c>
      <c r="D17" s="18" t="s">
        <v>35</v>
      </c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442</v>
      </c>
      <c r="C18" s="9">
        <v>154</v>
      </c>
      <c r="D18" s="18" t="s">
        <v>35</v>
      </c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414</v>
      </c>
      <c r="C19" s="9">
        <v>146</v>
      </c>
      <c r="D19" s="18" t="s">
        <v>35</v>
      </c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418</v>
      </c>
      <c r="C20" s="9">
        <v>149</v>
      </c>
      <c r="D20" s="15" t="s">
        <v>35</v>
      </c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426</v>
      </c>
      <c r="C21" s="9">
        <v>152</v>
      </c>
      <c r="D21" s="15" t="s">
        <v>35</v>
      </c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440</v>
      </c>
      <c r="C22" s="9">
        <v>154</v>
      </c>
      <c r="D22" s="15" t="s">
        <v>35</v>
      </c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440</v>
      </c>
      <c r="C23" s="9">
        <v>146</v>
      </c>
      <c r="D23" s="15" t="s">
        <v>35</v>
      </c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450</v>
      </c>
      <c r="C24" s="9">
        <v>150</v>
      </c>
      <c r="D24" s="15" t="s">
        <v>35</v>
      </c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470</v>
      </c>
      <c r="C25" s="9">
        <v>148</v>
      </c>
      <c r="D25" s="15" t="s">
        <v>35</v>
      </c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450</v>
      </c>
      <c r="C26" s="9">
        <v>147</v>
      </c>
      <c r="D26" s="15" t="s">
        <v>35</v>
      </c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400</v>
      </c>
      <c r="C27" s="9">
        <v>144</v>
      </c>
      <c r="D27" s="15" t="s">
        <v>35</v>
      </c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420</v>
      </c>
      <c r="C28" s="9">
        <v>152</v>
      </c>
      <c r="D28" s="15" t="s">
        <v>35</v>
      </c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420</v>
      </c>
      <c r="C29" s="9">
        <v>150</v>
      </c>
      <c r="D29" s="15" t="s">
        <v>35</v>
      </c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520</v>
      </c>
      <c r="C30" s="9">
        <v>161</v>
      </c>
      <c r="D30" s="15" t="s">
        <v>35</v>
      </c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433</v>
      </c>
      <c r="C31" s="9">
        <v>146</v>
      </c>
      <c r="D31" s="15" t="s">
        <v>35</v>
      </c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390</v>
      </c>
      <c r="C32" s="9">
        <v>148</v>
      </c>
      <c r="D32" s="15" t="s">
        <v>37</v>
      </c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400</v>
      </c>
      <c r="C33" s="9">
        <v>158</v>
      </c>
      <c r="D33" s="15" t="s">
        <v>37</v>
      </c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400</v>
      </c>
      <c r="C34" s="9">
        <v>153</v>
      </c>
      <c r="D34" s="15" t="s">
        <v>37</v>
      </c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414</v>
      </c>
      <c r="C35" s="9">
        <v>160</v>
      </c>
      <c r="D35" s="22" t="s">
        <v>36</v>
      </c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420</v>
      </c>
      <c r="C36" s="14">
        <v>160</v>
      </c>
      <c r="D36" s="15" t="s">
        <v>36</v>
      </c>
      <c r="E36" s="16"/>
      <c r="F36" s="16"/>
      <c r="G36" s="16"/>
      <c r="H36" s="16"/>
      <c r="I36" s="16"/>
      <c r="J36" s="16"/>
    </row>
    <row r="37" spans="1:4" ht="12.75">
      <c r="A37" s="6">
        <v>31</v>
      </c>
      <c r="B37" s="9">
        <v>433</v>
      </c>
      <c r="C37" s="9">
        <v>160</v>
      </c>
      <c r="D37" t="s">
        <v>36</v>
      </c>
    </row>
    <row r="39" spans="1:3" ht="12.75">
      <c r="A39" s="7" t="s">
        <v>5</v>
      </c>
      <c r="B39" s="8">
        <f>SUM(B7:B37)/31</f>
        <v>427.7741935483871</v>
      </c>
      <c r="C39" s="8">
        <f>SUM(C7:C37)/31</f>
        <v>149.2258064516129</v>
      </c>
    </row>
    <row r="40" spans="1:3" ht="12.75">
      <c r="A40" s="7" t="s">
        <v>6</v>
      </c>
      <c r="B40" s="8">
        <f>(MAX(B7:B37))</f>
        <v>520</v>
      </c>
      <c r="C40" s="8">
        <f>(MAX(C7:C37))</f>
        <v>161</v>
      </c>
    </row>
    <row r="41" spans="1:3" ht="12.75">
      <c r="A41" s="7" t="s">
        <v>7</v>
      </c>
      <c r="B41" s="8">
        <f>MIN(B7:B37)</f>
        <v>381</v>
      </c>
      <c r="C41" s="8">
        <f>MIN(C7:C37)</f>
        <v>131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5">
      <selection activeCell="B7" sqref="B7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</v>
      </c>
      <c r="B4" s="17"/>
      <c r="C4" s="17"/>
      <c r="D4" s="17"/>
    </row>
    <row r="6" spans="1:4" ht="38.25">
      <c r="A6" s="4" t="s">
        <v>16</v>
      </c>
      <c r="B6" s="5" t="s">
        <v>4</v>
      </c>
      <c r="C6" s="5" t="s">
        <v>3</v>
      </c>
      <c r="D6" s="1"/>
    </row>
    <row r="7" spans="1:3" ht="12.75">
      <c r="A7" s="6">
        <v>1</v>
      </c>
      <c r="B7" s="6">
        <v>440</v>
      </c>
      <c r="C7" s="6">
        <v>139</v>
      </c>
    </row>
    <row r="8" spans="1:5" ht="12.75">
      <c r="A8" s="6">
        <v>2</v>
      </c>
      <c r="B8" s="6">
        <v>435</v>
      </c>
      <c r="C8" s="6">
        <v>142</v>
      </c>
      <c r="E8" s="3"/>
    </row>
    <row r="9" spans="1:3" ht="12.75">
      <c r="A9" s="6">
        <v>3</v>
      </c>
      <c r="B9" s="6">
        <v>430</v>
      </c>
      <c r="C9" s="6">
        <v>134</v>
      </c>
    </row>
    <row r="10" spans="1:3" ht="12.75">
      <c r="A10" s="6">
        <v>4</v>
      </c>
      <c r="B10" s="6">
        <v>443</v>
      </c>
      <c r="C10" s="6">
        <v>142</v>
      </c>
    </row>
    <row r="11" spans="1:3" ht="12.75">
      <c r="A11" s="6">
        <v>5</v>
      </c>
      <c r="B11" s="6">
        <v>440</v>
      </c>
      <c r="C11" s="6">
        <v>140</v>
      </c>
    </row>
    <row r="12" spans="1:3" ht="12.75">
      <c r="A12" s="6">
        <v>6</v>
      </c>
      <c r="B12" s="6">
        <v>445</v>
      </c>
      <c r="C12" s="6">
        <v>142</v>
      </c>
    </row>
    <row r="13" spans="1:3" ht="12.75">
      <c r="A13" s="6">
        <v>7</v>
      </c>
      <c r="B13" s="6">
        <v>480</v>
      </c>
      <c r="C13" s="6">
        <v>146</v>
      </c>
    </row>
    <row r="14" spans="1:3" ht="12.75">
      <c r="A14" s="6">
        <v>8</v>
      </c>
      <c r="B14" s="6">
        <v>453</v>
      </c>
      <c r="C14" s="6">
        <v>143</v>
      </c>
    </row>
    <row r="15" spans="1:3" ht="12.75">
      <c r="A15" s="6">
        <v>9</v>
      </c>
      <c r="B15" s="6">
        <v>465</v>
      </c>
      <c r="C15" s="6">
        <v>145</v>
      </c>
    </row>
    <row r="16" spans="1:11" ht="12.75">
      <c r="A16" s="6">
        <v>10</v>
      </c>
      <c r="B16" s="6">
        <v>470</v>
      </c>
      <c r="C16" s="6">
        <v>143</v>
      </c>
      <c r="D16" s="15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6">
        <v>460</v>
      </c>
      <c r="C17" s="6">
        <v>140</v>
      </c>
      <c r="D17" s="15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6">
        <v>442</v>
      </c>
      <c r="C18" s="6">
        <v>142</v>
      </c>
      <c r="D18" s="15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6">
        <v>460</v>
      </c>
      <c r="C19" s="6">
        <v>143</v>
      </c>
      <c r="D19" s="15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6">
        <v>470</v>
      </c>
      <c r="C20" s="6">
        <v>148</v>
      </c>
    </row>
    <row r="21" spans="1:3" ht="12.75">
      <c r="A21" s="6">
        <v>15</v>
      </c>
      <c r="B21" s="6">
        <v>468</v>
      </c>
      <c r="C21" s="6">
        <v>143</v>
      </c>
    </row>
    <row r="22" spans="1:3" ht="12.75">
      <c r="A22" s="6">
        <v>16</v>
      </c>
      <c r="B22" s="6">
        <v>467</v>
      </c>
      <c r="C22" s="6">
        <v>145</v>
      </c>
    </row>
    <row r="23" spans="1:3" ht="12.75">
      <c r="A23" s="6">
        <v>17</v>
      </c>
      <c r="B23" s="6">
        <v>468</v>
      </c>
      <c r="C23" s="6">
        <v>140</v>
      </c>
    </row>
    <row r="24" spans="1:3" ht="12.75">
      <c r="A24" s="6">
        <v>18</v>
      </c>
      <c r="B24" s="6">
        <v>453</v>
      </c>
      <c r="C24" s="6">
        <v>130</v>
      </c>
    </row>
    <row r="25" spans="1:3" ht="12.75">
      <c r="A25" s="6">
        <v>19</v>
      </c>
      <c r="B25" s="6">
        <v>453</v>
      </c>
      <c r="C25" s="6">
        <v>144</v>
      </c>
    </row>
    <row r="26" spans="1:3" ht="12.75">
      <c r="A26" s="6">
        <v>20</v>
      </c>
      <c r="B26" s="6">
        <v>450</v>
      </c>
      <c r="C26" s="6">
        <v>145</v>
      </c>
    </row>
    <row r="27" spans="1:3" ht="12.75">
      <c r="A27" s="6">
        <v>21</v>
      </c>
      <c r="B27" s="6">
        <v>433</v>
      </c>
      <c r="C27" s="6">
        <v>137</v>
      </c>
    </row>
    <row r="28" spans="1:3" ht="12.75">
      <c r="A28" s="6">
        <v>22</v>
      </c>
      <c r="B28" s="6">
        <v>435</v>
      </c>
      <c r="C28" s="6">
        <v>142</v>
      </c>
    </row>
    <row r="29" spans="1:3" ht="12.75">
      <c r="A29" s="6">
        <v>23</v>
      </c>
      <c r="B29" s="6">
        <v>420</v>
      </c>
      <c r="C29" s="6">
        <v>138</v>
      </c>
    </row>
    <row r="30" spans="1:3" ht="12.75">
      <c r="A30" s="6">
        <v>24</v>
      </c>
      <c r="B30" s="6">
        <v>382</v>
      </c>
      <c r="C30" s="6">
        <v>128</v>
      </c>
    </row>
    <row r="31" spans="1:3" ht="12.75">
      <c r="A31" s="6">
        <v>25</v>
      </c>
      <c r="B31" s="6">
        <v>400</v>
      </c>
      <c r="C31" s="6">
        <v>138</v>
      </c>
    </row>
    <row r="32" spans="1:3" ht="12.75">
      <c r="A32" s="6">
        <v>26</v>
      </c>
      <c r="B32" s="6">
        <v>412</v>
      </c>
      <c r="C32" s="6">
        <v>149</v>
      </c>
    </row>
    <row r="33" spans="1:3" ht="12.75">
      <c r="A33" s="6">
        <v>27</v>
      </c>
      <c r="B33" s="6">
        <v>382</v>
      </c>
      <c r="C33" s="6">
        <v>144</v>
      </c>
    </row>
    <row r="34" spans="1:3" ht="12.75">
      <c r="A34" s="6">
        <v>28</v>
      </c>
      <c r="B34" s="6">
        <v>386</v>
      </c>
      <c r="C34" s="6">
        <v>146</v>
      </c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9" spans="1:3" ht="12.75">
      <c r="A39" s="7" t="s">
        <v>5</v>
      </c>
      <c r="B39" s="8">
        <f>SUM(B7:B34)/28</f>
        <v>440.7857142857143</v>
      </c>
      <c r="C39" s="8">
        <f>SUM(C7:C34)/28</f>
        <v>141.35714285714286</v>
      </c>
    </row>
    <row r="40" spans="1:3" ht="12.75">
      <c r="A40" s="7" t="s">
        <v>6</v>
      </c>
      <c r="B40" s="8">
        <f>(MAX(B7:B37))</f>
        <v>480</v>
      </c>
      <c r="C40" s="8">
        <f>(MAX(C7:C37))</f>
        <v>149</v>
      </c>
    </row>
    <row r="41" spans="1:3" ht="12.75">
      <c r="A41" s="7" t="s">
        <v>7</v>
      </c>
      <c r="B41" s="8">
        <f>MIN(B7:B37)</f>
        <v>382</v>
      </c>
      <c r="C41" s="8">
        <f>MIN(C7:C37)</f>
        <v>128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10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427</v>
      </c>
      <c r="C7" s="9">
        <v>147</v>
      </c>
      <c r="D7" s="15" t="s">
        <v>38</v>
      </c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424</v>
      </c>
      <c r="C8" s="9">
        <v>138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418</v>
      </c>
      <c r="C9" s="9">
        <v>139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393</v>
      </c>
      <c r="C10" s="9">
        <v>138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374</v>
      </c>
      <c r="C11" s="9">
        <v>141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398</v>
      </c>
      <c r="C12" s="9">
        <v>135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410</v>
      </c>
      <c r="C13" s="9">
        <v>149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392</v>
      </c>
      <c r="C14" s="9">
        <v>144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420</v>
      </c>
      <c r="C15" s="9">
        <v>142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408</v>
      </c>
      <c r="C16" s="9">
        <v>142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398</v>
      </c>
      <c r="C17" s="9">
        <v>138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392</v>
      </c>
      <c r="C18" s="9">
        <v>138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396</v>
      </c>
      <c r="C19" s="9">
        <v>140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386</v>
      </c>
      <c r="C20" s="9">
        <v>140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390</v>
      </c>
      <c r="C21" s="9">
        <v>134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410</v>
      </c>
      <c r="C22" s="9">
        <v>141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410</v>
      </c>
      <c r="C23" s="9">
        <v>145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410</v>
      </c>
      <c r="C24" s="9">
        <v>143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390</v>
      </c>
      <c r="C25" s="9">
        <v>136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390</v>
      </c>
      <c r="C26" s="9">
        <v>139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400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414</v>
      </c>
      <c r="C28" s="9">
        <v>148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427</v>
      </c>
      <c r="C29" s="9">
        <v>139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420</v>
      </c>
      <c r="C30" s="9">
        <v>140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374</v>
      </c>
      <c r="C31" s="9">
        <v>142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343</v>
      </c>
      <c r="C32" s="9">
        <v>140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358</v>
      </c>
      <c r="C33" s="9">
        <v>140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377</v>
      </c>
      <c r="C34" s="9">
        <v>145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398</v>
      </c>
      <c r="C35" s="9">
        <v>147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408</v>
      </c>
      <c r="C36" s="14">
        <v>147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412</v>
      </c>
      <c r="C37" s="9">
        <v>144</v>
      </c>
    </row>
    <row r="39" spans="1:3" ht="12.75">
      <c r="A39" s="7" t="s">
        <v>5</v>
      </c>
      <c r="B39" s="8">
        <f>SUM(B7:B37)/31</f>
        <v>398.93548387096774</v>
      </c>
      <c r="C39" s="8">
        <f>SUM(C7:C37)/31</f>
        <v>141.4516129032258</v>
      </c>
    </row>
    <row r="40" spans="1:3" ht="12.75">
      <c r="A40" s="7" t="s">
        <v>6</v>
      </c>
      <c r="B40" s="8">
        <f>(MAX(B7:B37))</f>
        <v>427</v>
      </c>
      <c r="C40" s="8">
        <f>(MAX(C7:C37))</f>
        <v>149</v>
      </c>
    </row>
    <row r="41" spans="1:3" ht="12.75">
      <c r="A41" s="7" t="s">
        <v>7</v>
      </c>
      <c r="B41" s="8">
        <f>MIN(B7:B37)</f>
        <v>343</v>
      </c>
      <c r="C41" s="8">
        <f>MIN(C7:C37)</f>
        <v>134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11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416</v>
      </c>
      <c r="C7" s="9">
        <v>133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422</v>
      </c>
      <c r="C8" s="9">
        <v>132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430</v>
      </c>
      <c r="C9" s="9">
        <v>141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460</v>
      </c>
      <c r="C10" s="9">
        <v>142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452</v>
      </c>
      <c r="C11" s="9">
        <v>148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398</v>
      </c>
      <c r="C12" s="9">
        <v>134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386</v>
      </c>
      <c r="C13" s="9">
        <v>138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374</v>
      </c>
      <c r="C14" s="9">
        <v>140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386</v>
      </c>
      <c r="C15" s="9">
        <v>142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370</v>
      </c>
      <c r="C16" s="9">
        <v>142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414</v>
      </c>
      <c r="C17" s="9">
        <v>146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430</v>
      </c>
      <c r="C18" s="9">
        <v>142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420</v>
      </c>
      <c r="C19" s="9">
        <v>143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410</v>
      </c>
      <c r="C20" s="9">
        <v>137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420</v>
      </c>
      <c r="C21" s="9">
        <v>142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410</v>
      </c>
      <c r="C22" s="9">
        <v>142</v>
      </c>
      <c r="D22" s="15" t="s">
        <v>39</v>
      </c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400</v>
      </c>
      <c r="C23" s="9">
        <v>154</v>
      </c>
      <c r="D23" s="15" t="s">
        <v>39</v>
      </c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400</v>
      </c>
      <c r="C24" s="9">
        <v>152</v>
      </c>
      <c r="D24" s="15" t="s">
        <v>39</v>
      </c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427</v>
      </c>
      <c r="C25" s="9">
        <v>163</v>
      </c>
      <c r="D25" s="15" t="s">
        <v>39</v>
      </c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430</v>
      </c>
      <c r="C26" s="9">
        <v>164</v>
      </c>
      <c r="D26" s="15" t="s">
        <v>39</v>
      </c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424</v>
      </c>
      <c r="C27" s="9">
        <v>151</v>
      </c>
      <c r="D27" s="15" t="s">
        <v>39</v>
      </c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395</v>
      </c>
      <c r="C28" s="9">
        <v>149</v>
      </c>
      <c r="D28" s="15" t="s">
        <v>39</v>
      </c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378</v>
      </c>
      <c r="C29" s="9">
        <v>152</v>
      </c>
      <c r="D29" s="15" t="s">
        <v>39</v>
      </c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397</v>
      </c>
      <c r="C30" s="9">
        <v>159</v>
      </c>
      <c r="D30" s="15" t="s">
        <v>39</v>
      </c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398</v>
      </c>
      <c r="C31" s="9">
        <v>157</v>
      </c>
      <c r="D31" s="15" t="s">
        <v>39</v>
      </c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386</v>
      </c>
      <c r="C32" s="9">
        <v>144</v>
      </c>
      <c r="D32" s="15" t="s">
        <v>40</v>
      </c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369</v>
      </c>
      <c r="C33" s="9">
        <v>140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395</v>
      </c>
      <c r="C34" s="9">
        <v>144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405</v>
      </c>
      <c r="C35" s="9">
        <v>145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416</v>
      </c>
      <c r="C36" s="14">
        <v>144</v>
      </c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407.26666666666665</v>
      </c>
      <c r="C39" s="8">
        <f>SUM(C7:C37)/30</f>
        <v>145.4</v>
      </c>
    </row>
    <row r="40" spans="1:3" ht="12.75">
      <c r="A40" s="7" t="s">
        <v>6</v>
      </c>
      <c r="B40" s="8">
        <f>(MAX(B7:B37))</f>
        <v>460</v>
      </c>
      <c r="C40" s="8">
        <f>(MAX(C7:C37))</f>
        <v>164</v>
      </c>
    </row>
    <row r="41" spans="1:3" ht="12.75">
      <c r="A41" s="7" t="s">
        <v>7</v>
      </c>
      <c r="B41" s="8">
        <f>MIN(B7:B37)</f>
        <v>369</v>
      </c>
      <c r="C41" s="8">
        <f>MIN(C7:C37)</f>
        <v>132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1" sqref="A1:IV16384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12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427</v>
      </c>
      <c r="C7" s="9">
        <v>149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429</v>
      </c>
      <c r="C8" s="9">
        <v>152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410</v>
      </c>
      <c r="C9" s="9">
        <v>144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424</v>
      </c>
      <c r="C10" s="9">
        <v>148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394</v>
      </c>
      <c r="C11" s="9">
        <v>149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406</v>
      </c>
      <c r="C12" s="9">
        <v>142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408</v>
      </c>
      <c r="C13" s="9">
        <v>146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416</v>
      </c>
      <c r="C14" s="9">
        <v>144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428</v>
      </c>
      <c r="C15" s="9">
        <v>146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435</v>
      </c>
      <c r="C16" s="9">
        <v>143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451</v>
      </c>
      <c r="C17" s="9">
        <v>147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440</v>
      </c>
      <c r="C18" s="9">
        <v>148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430</v>
      </c>
      <c r="C19" s="9">
        <v>126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420</v>
      </c>
      <c r="C20" s="9">
        <v>144</v>
      </c>
      <c r="D20" s="15" t="s">
        <v>41</v>
      </c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420</v>
      </c>
      <c r="C21" s="9">
        <v>153</v>
      </c>
      <c r="D21" s="15" t="s">
        <v>41</v>
      </c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420</v>
      </c>
      <c r="C22" s="9">
        <v>159</v>
      </c>
      <c r="D22" s="15" t="s">
        <v>41</v>
      </c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420</v>
      </c>
      <c r="C23" s="9">
        <v>155</v>
      </c>
      <c r="D23" s="15" t="s">
        <v>41</v>
      </c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420</v>
      </c>
      <c r="C24" s="9">
        <v>159</v>
      </c>
      <c r="D24" s="15" t="s">
        <v>41</v>
      </c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426</v>
      </c>
      <c r="C25" s="9">
        <v>163</v>
      </c>
      <c r="D25" s="15" t="s">
        <v>41</v>
      </c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360</v>
      </c>
      <c r="C26" s="9">
        <v>163</v>
      </c>
      <c r="D26" s="15" t="s">
        <v>41</v>
      </c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371</v>
      </c>
      <c r="C27" s="9">
        <v>156</v>
      </c>
      <c r="D27" s="15" t="s">
        <v>41</v>
      </c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385</v>
      </c>
      <c r="C28" s="9">
        <v>152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368</v>
      </c>
      <c r="C29" s="9">
        <v>146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347</v>
      </c>
      <c r="C30" s="9">
        <v>149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337</v>
      </c>
      <c r="C31" s="9">
        <v>141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336</v>
      </c>
      <c r="C32" s="9">
        <v>143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344</v>
      </c>
      <c r="C33" s="9">
        <v>149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370</v>
      </c>
      <c r="C34" s="9">
        <v>154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370</v>
      </c>
      <c r="C35" s="9">
        <v>143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392</v>
      </c>
      <c r="C36" s="14">
        <v>151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384</v>
      </c>
      <c r="C37" s="9">
        <v>150</v>
      </c>
    </row>
    <row r="39" spans="1:3" ht="12.75">
      <c r="A39" s="7" t="s">
        <v>5</v>
      </c>
      <c r="B39" s="8">
        <f>SUM(B7:B37)/31</f>
        <v>399.61290322580646</v>
      </c>
      <c r="C39" s="8">
        <f>SUM(C7:C37)/31</f>
        <v>148.83870967741936</v>
      </c>
    </row>
    <row r="40" spans="1:3" ht="12.75">
      <c r="A40" s="7" t="s">
        <v>6</v>
      </c>
      <c r="B40" s="8">
        <f>(MAX(B7:B37))</f>
        <v>451</v>
      </c>
      <c r="C40" s="8">
        <f>(MAX(C7:C37))</f>
        <v>163</v>
      </c>
    </row>
    <row r="41" spans="1:3" ht="12.75">
      <c r="A41" s="7" t="s">
        <v>7</v>
      </c>
      <c r="B41" s="8">
        <f>MIN(B7:B37)</f>
        <v>336</v>
      </c>
      <c r="C41" s="8">
        <f>MIN(C7:C37)</f>
        <v>126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5">
      <selection activeCell="A1" sqref="A1:E1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13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382</v>
      </c>
      <c r="C7" s="9">
        <v>138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366</v>
      </c>
      <c r="C8" s="9">
        <v>142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372</v>
      </c>
      <c r="C9" s="9">
        <v>138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374</v>
      </c>
      <c r="C10" s="9">
        <v>146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370</v>
      </c>
      <c r="C11" s="9">
        <v>140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376</v>
      </c>
      <c r="C12" s="9">
        <v>144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400</v>
      </c>
      <c r="C13" s="9">
        <v>146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410</v>
      </c>
      <c r="C14" s="9">
        <v>143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420</v>
      </c>
      <c r="C15" s="9">
        <v>140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420</v>
      </c>
      <c r="C16" s="9">
        <v>137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420</v>
      </c>
      <c r="C17" s="9">
        <v>137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430</v>
      </c>
      <c r="C18" s="9">
        <v>147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470</v>
      </c>
      <c r="C19" s="9">
        <v>147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428</v>
      </c>
      <c r="C20" s="9">
        <v>136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454</v>
      </c>
      <c r="C21" s="9">
        <v>147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448</v>
      </c>
      <c r="C22" s="9">
        <v>137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398</v>
      </c>
      <c r="C23" s="9">
        <v>145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398</v>
      </c>
      <c r="C24" s="9">
        <v>152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364</v>
      </c>
      <c r="C25" s="9">
        <v>145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353</v>
      </c>
      <c r="C26" s="9">
        <v>145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360</v>
      </c>
      <c r="C27" s="9">
        <v>149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388</v>
      </c>
      <c r="C28" s="9">
        <v>145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439</v>
      </c>
      <c r="C29" s="9">
        <v>152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437</v>
      </c>
      <c r="C30" s="9">
        <v>142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456</v>
      </c>
      <c r="C31" s="9">
        <v>145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453</v>
      </c>
      <c r="C32" s="9">
        <v>149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450</v>
      </c>
      <c r="C33" s="9">
        <v>150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414</v>
      </c>
      <c r="C34" s="9">
        <v>148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398</v>
      </c>
      <c r="C35" s="9">
        <v>142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436</v>
      </c>
      <c r="C36" s="14">
        <v>148</v>
      </c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409.46666666666664</v>
      </c>
      <c r="C39" s="8">
        <f>SUM(C7:C37)/30</f>
        <v>144.06666666666666</v>
      </c>
    </row>
    <row r="40" spans="1:3" ht="12.75">
      <c r="A40" s="7" t="s">
        <v>6</v>
      </c>
      <c r="B40" s="8">
        <f>(MAX(B7:B37))</f>
        <v>470</v>
      </c>
      <c r="C40" s="8">
        <f>(MAX(C7:C37))</f>
        <v>152</v>
      </c>
    </row>
    <row r="41" spans="1:3" ht="12.75">
      <c r="A41" s="7" t="s">
        <v>7</v>
      </c>
      <c r="B41" s="8">
        <f>MIN(B7:B37)</f>
        <v>353</v>
      </c>
      <c r="C41" s="8">
        <f>MIN(C7:C37)</f>
        <v>136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2011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14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426</v>
      </c>
      <c r="C7" s="9">
        <v>144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390</v>
      </c>
      <c r="C8" s="9">
        <v>138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380</v>
      </c>
      <c r="C9" s="9">
        <v>142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362</v>
      </c>
      <c r="C10" s="9">
        <v>142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420</v>
      </c>
      <c r="C11" s="9">
        <v>150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460</v>
      </c>
      <c r="C12" s="9">
        <v>151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450</v>
      </c>
      <c r="C13" s="9">
        <v>148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430</v>
      </c>
      <c r="C14" s="9">
        <v>146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360</v>
      </c>
      <c r="C15" s="9">
        <v>143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360</v>
      </c>
      <c r="C16" s="9">
        <v>144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360</v>
      </c>
      <c r="C17" s="9">
        <v>152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360</v>
      </c>
      <c r="C18" s="9">
        <v>150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370</v>
      </c>
      <c r="C19" s="9">
        <v>150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377</v>
      </c>
      <c r="C20" s="9">
        <v>155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399</v>
      </c>
      <c r="C21" s="9">
        <v>143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468</v>
      </c>
      <c r="C22" s="9">
        <v>149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436</v>
      </c>
      <c r="C23" s="9">
        <v>148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430</v>
      </c>
      <c r="C24" s="9">
        <v>143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498</v>
      </c>
      <c r="C25" s="9">
        <v>151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464</v>
      </c>
      <c r="C26" s="9">
        <v>133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475</v>
      </c>
      <c r="C27" s="9">
        <v>138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502</v>
      </c>
      <c r="C28" s="9">
        <v>141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471</v>
      </c>
      <c r="C29" s="9">
        <v>145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457</v>
      </c>
      <c r="C30" s="9">
        <v>140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443</v>
      </c>
      <c r="C31" s="9">
        <v>148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410</v>
      </c>
      <c r="C32" s="9">
        <v>140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382</v>
      </c>
      <c r="C33" s="9">
        <v>136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356</v>
      </c>
      <c r="C34" s="9">
        <v>142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378</v>
      </c>
      <c r="C35" s="9">
        <v>148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396</v>
      </c>
      <c r="C36" s="14">
        <v>146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434</v>
      </c>
      <c r="C37" s="9">
        <v>142</v>
      </c>
    </row>
    <row r="39" spans="1:3" ht="12.75">
      <c r="A39" s="7" t="s">
        <v>5</v>
      </c>
      <c r="B39" s="8">
        <f>SUM(B7:B37)/31</f>
        <v>416.258064516129</v>
      </c>
      <c r="C39" s="8">
        <f>SUM(C7:C37)/31</f>
        <v>144.7741935483871</v>
      </c>
    </row>
    <row r="40" spans="1:3" ht="12.75">
      <c r="A40" s="7" t="s">
        <v>6</v>
      </c>
      <c r="B40" s="8">
        <f>(MAX(B7:B37))</f>
        <v>502</v>
      </c>
      <c r="C40" s="8">
        <f>(MAX(C7:C37))</f>
        <v>155</v>
      </c>
    </row>
    <row r="41" spans="1:3" ht="12.75">
      <c r="A41" s="7" t="s">
        <v>7</v>
      </c>
      <c r="B41" s="8">
        <f>MIN(B7:B37)</f>
        <v>356</v>
      </c>
      <c r="C41" s="8">
        <f>MIN(C7:C37)</f>
        <v>133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2012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15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482</v>
      </c>
      <c r="C7" s="9">
        <v>149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420</v>
      </c>
      <c r="C8" s="9">
        <v>141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400</v>
      </c>
      <c r="C9" s="9">
        <v>146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420</v>
      </c>
      <c r="C10" s="9">
        <v>150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400</v>
      </c>
      <c r="C11" s="9">
        <v>136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400</v>
      </c>
      <c r="C12" s="9">
        <v>144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410</v>
      </c>
      <c r="C13" s="9">
        <v>145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410</v>
      </c>
      <c r="C14" s="9">
        <v>146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403</v>
      </c>
      <c r="C15" s="9">
        <v>143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406</v>
      </c>
      <c r="C16" s="9">
        <v>141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400</v>
      </c>
      <c r="C17" s="9">
        <v>140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392</v>
      </c>
      <c r="C18" s="9">
        <v>140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416</v>
      </c>
      <c r="C19" s="9">
        <v>149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417</v>
      </c>
      <c r="C20" s="9">
        <v>148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425</v>
      </c>
      <c r="C21" s="9">
        <v>151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403</v>
      </c>
      <c r="C22" s="9">
        <v>143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388</v>
      </c>
      <c r="C23" s="9">
        <v>146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426</v>
      </c>
      <c r="C24" s="9">
        <v>148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451</v>
      </c>
      <c r="C25" s="9">
        <v>148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428</v>
      </c>
      <c r="C26" s="9">
        <v>142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418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423</v>
      </c>
      <c r="C28" s="9">
        <v>142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418</v>
      </c>
      <c r="C29" s="9">
        <v>140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448</v>
      </c>
      <c r="C30" s="9">
        <v>142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420</v>
      </c>
      <c r="C31" s="9">
        <v>148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432</v>
      </c>
      <c r="C32" s="9">
        <v>146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488</v>
      </c>
      <c r="C33" s="9">
        <v>149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476</v>
      </c>
      <c r="C34" s="9">
        <v>144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496</v>
      </c>
      <c r="C35" s="9">
        <v>140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450</v>
      </c>
      <c r="C36" s="14">
        <v>145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410</v>
      </c>
      <c r="C37" s="9">
        <v>141</v>
      </c>
    </row>
    <row r="39" spans="1:3" ht="12.75">
      <c r="A39" s="7" t="s">
        <v>5</v>
      </c>
      <c r="B39" s="8">
        <f>SUM(B7:B37)/31</f>
        <v>425.03225806451616</v>
      </c>
      <c r="C39" s="8">
        <f>SUM(C7:C37)/31</f>
        <v>144.41935483870967</v>
      </c>
    </row>
    <row r="40" spans="1:3" ht="12.75">
      <c r="A40" s="7" t="s">
        <v>6</v>
      </c>
      <c r="B40" s="8">
        <f>(MAX(B7:B37))</f>
        <v>496</v>
      </c>
      <c r="C40" s="8">
        <f>(MAX(C7:C37))</f>
        <v>151</v>
      </c>
    </row>
    <row r="41" spans="1:3" ht="12.75">
      <c r="A41" s="7" t="s">
        <v>7</v>
      </c>
      <c r="B41" s="8">
        <f>MIN(B7:B37)</f>
        <v>388</v>
      </c>
      <c r="C41" s="8">
        <f>MIN(C7:C37)</f>
        <v>136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2012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16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380</v>
      </c>
      <c r="C7" s="9">
        <v>145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360</v>
      </c>
      <c r="C8" s="9">
        <v>144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350</v>
      </c>
      <c r="C9" s="9">
        <v>142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360</v>
      </c>
      <c r="C10" s="9">
        <v>148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380</v>
      </c>
      <c r="C11" s="9">
        <v>157</v>
      </c>
      <c r="D11" s="15" t="s">
        <v>42</v>
      </c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393</v>
      </c>
      <c r="C12" s="9">
        <v>151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384</v>
      </c>
      <c r="C13" s="9">
        <v>149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366</v>
      </c>
      <c r="C14" s="9">
        <v>137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353</v>
      </c>
      <c r="C15" s="9">
        <v>138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359</v>
      </c>
      <c r="C16" s="9">
        <v>143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380</v>
      </c>
      <c r="C17" s="9">
        <v>143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416</v>
      </c>
      <c r="C18" s="9">
        <v>150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426</v>
      </c>
      <c r="C19" s="9">
        <v>143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408</v>
      </c>
      <c r="C20" s="9">
        <v>140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392</v>
      </c>
      <c r="C21" s="9">
        <v>136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380</v>
      </c>
      <c r="C22" s="9">
        <v>134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397</v>
      </c>
      <c r="C23" s="9">
        <v>141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406</v>
      </c>
      <c r="C24" s="9">
        <v>151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399</v>
      </c>
      <c r="C25" s="9">
        <v>149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376</v>
      </c>
      <c r="C26" s="9">
        <v>144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360</v>
      </c>
      <c r="C27" s="9">
        <v>140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368</v>
      </c>
      <c r="C28" s="9">
        <v>140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370</v>
      </c>
      <c r="C29" s="9">
        <v>142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374</v>
      </c>
      <c r="C30" s="9">
        <v>138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430</v>
      </c>
      <c r="C31" s="9">
        <v>144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434</v>
      </c>
      <c r="C32" s="9">
        <v>146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420</v>
      </c>
      <c r="C33" s="9">
        <v>145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380</v>
      </c>
      <c r="C34" s="9">
        <v>140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430</v>
      </c>
      <c r="C35" s="9">
        <v>147</v>
      </c>
      <c r="D35" s="22"/>
      <c r="E35" s="23"/>
      <c r="F35" s="23"/>
      <c r="G35" s="23"/>
      <c r="H35" s="23"/>
      <c r="I35" s="23"/>
      <c r="J35" s="23"/>
    </row>
    <row r="36" spans="1:10" ht="12.75">
      <c r="A36" s="6"/>
      <c r="B36" s="9"/>
      <c r="C36" s="14"/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SUM(B7:B37)/29</f>
        <v>387.2758620689655</v>
      </c>
      <c r="C39" s="8">
        <f>SUM(C7:C37)/29</f>
        <v>143.68965517241378</v>
      </c>
    </row>
    <row r="40" spans="1:3" ht="12.75">
      <c r="A40" s="7" t="s">
        <v>6</v>
      </c>
      <c r="B40" s="8">
        <f>(MAX(B7:B37))</f>
        <v>434</v>
      </c>
      <c r="C40" s="8">
        <f>(MAX(C7:C37))</f>
        <v>157</v>
      </c>
    </row>
    <row r="41" spans="1:3" ht="12.75">
      <c r="A41" s="7" t="s">
        <v>7</v>
      </c>
      <c r="B41" s="8">
        <f>MIN(B7:B37)</f>
        <v>350</v>
      </c>
      <c r="C41" s="8">
        <f>MIN(C7:C37)</f>
        <v>134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I39" sqref="I39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2012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19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530</v>
      </c>
      <c r="C7" s="9">
        <v>152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540</v>
      </c>
      <c r="C8" s="9">
        <v>141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560</v>
      </c>
      <c r="C9" s="9">
        <v>143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540</v>
      </c>
      <c r="C10" s="9">
        <v>150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512</v>
      </c>
      <c r="C11" s="9">
        <v>144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451</v>
      </c>
      <c r="C12" s="9">
        <v>144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378</v>
      </c>
      <c r="C13" s="9">
        <v>146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345</v>
      </c>
      <c r="C14" s="9">
        <v>146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347</v>
      </c>
      <c r="C15" s="9">
        <v>145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340</v>
      </c>
      <c r="C16" s="9">
        <v>148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340</v>
      </c>
      <c r="C17" s="9">
        <v>147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349</v>
      </c>
      <c r="C18" s="9">
        <v>145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360</v>
      </c>
      <c r="C19" s="9">
        <v>143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352</v>
      </c>
      <c r="C20" s="9">
        <v>141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337</v>
      </c>
      <c r="C21" s="9">
        <v>139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387</v>
      </c>
      <c r="C22" s="9">
        <v>145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360</v>
      </c>
      <c r="C23" s="9">
        <v>140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350</v>
      </c>
      <c r="C24" s="9">
        <v>140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344</v>
      </c>
      <c r="C25" s="9">
        <v>142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408</v>
      </c>
      <c r="C26" s="9">
        <v>144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464</v>
      </c>
      <c r="C27" s="9">
        <v>148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446</v>
      </c>
      <c r="C28" s="9">
        <v>142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394</v>
      </c>
      <c r="C29" s="9">
        <v>140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370</v>
      </c>
      <c r="C30" s="9">
        <v>136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360</v>
      </c>
      <c r="C31" s="9">
        <v>146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370</v>
      </c>
      <c r="C32" s="9">
        <v>145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360</v>
      </c>
      <c r="C33" s="9">
        <v>140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370</v>
      </c>
      <c r="C34" s="9">
        <v>141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370</v>
      </c>
      <c r="C35" s="9">
        <v>141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370</v>
      </c>
      <c r="C36" s="14">
        <v>144</v>
      </c>
      <c r="D36" s="15"/>
      <c r="E36" s="16"/>
      <c r="F36" s="16"/>
      <c r="G36" s="16"/>
      <c r="H36" s="16"/>
      <c r="I36" s="16"/>
      <c r="J36" s="16"/>
    </row>
    <row r="37" spans="1:3" ht="12.75">
      <c r="A37" s="6">
        <v>31</v>
      </c>
      <c r="B37" s="9">
        <v>380</v>
      </c>
      <c r="C37" s="9">
        <v>143</v>
      </c>
    </row>
    <row r="39" spans="1:3" ht="12.75">
      <c r="A39" s="7" t="s">
        <v>5</v>
      </c>
      <c r="B39" s="8">
        <f>SUM(B7:B37)/31</f>
        <v>399.48387096774195</v>
      </c>
      <c r="C39" s="8">
        <f>SUM(C7:C37)/31</f>
        <v>143.58064516129033</v>
      </c>
    </row>
    <row r="40" spans="1:3" ht="12.75">
      <c r="A40" s="7" t="s">
        <v>6</v>
      </c>
      <c r="B40" s="8">
        <f>(MAX(B7:B37))</f>
        <v>560</v>
      </c>
      <c r="C40" s="8">
        <f>(MAX(C7:C37))</f>
        <v>152</v>
      </c>
    </row>
    <row r="41" spans="1:3" ht="12.75">
      <c r="A41" s="7" t="s">
        <v>7</v>
      </c>
      <c r="B41" s="8">
        <f>MIN(B7:B37)</f>
        <v>337</v>
      </c>
      <c r="C41" s="8">
        <f>MIN(C7:C37)</f>
        <v>136</v>
      </c>
    </row>
  </sheetData>
  <sheetProtection/>
  <mergeCells count="34">
    <mergeCell ref="A1:E1"/>
    <mergeCell ref="A2:C2"/>
    <mergeCell ref="A4:D4"/>
    <mergeCell ref="D6:J6"/>
    <mergeCell ref="D11:J11"/>
    <mergeCell ref="D12:J12"/>
    <mergeCell ref="D13:J13"/>
    <mergeCell ref="D14:J14"/>
    <mergeCell ref="D7:J7"/>
    <mergeCell ref="D8:J8"/>
    <mergeCell ref="D9:J9"/>
    <mergeCell ref="D10:J10"/>
    <mergeCell ref="D19:K19"/>
    <mergeCell ref="D20:J20"/>
    <mergeCell ref="D21:J21"/>
    <mergeCell ref="D22:J22"/>
    <mergeCell ref="D15:J15"/>
    <mergeCell ref="D16:K16"/>
    <mergeCell ref="D17:K17"/>
    <mergeCell ref="D18:K18"/>
    <mergeCell ref="D27:J27"/>
    <mergeCell ref="D28:J28"/>
    <mergeCell ref="D29:J29"/>
    <mergeCell ref="D30:J30"/>
    <mergeCell ref="D23:J23"/>
    <mergeCell ref="D24:J24"/>
    <mergeCell ref="D25:J25"/>
    <mergeCell ref="D26:J26"/>
    <mergeCell ref="D35:J35"/>
    <mergeCell ref="D36:J36"/>
    <mergeCell ref="D31:J31"/>
    <mergeCell ref="D32:J32"/>
    <mergeCell ref="D33:J33"/>
    <mergeCell ref="D34:J3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Layout" workbookViewId="0" topLeftCell="A1">
      <selection activeCell="A1" sqref="A1:M71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2012</v>
      </c>
    </row>
    <row r="4" spans="1:4" ht="12.75">
      <c r="A4" s="17" t="s">
        <v>21</v>
      </c>
      <c r="B4" s="17"/>
      <c r="C4" s="17"/>
      <c r="D4" s="17"/>
    </row>
    <row r="6" spans="1:10" ht="38.25">
      <c r="A6" s="4" t="s">
        <v>17</v>
      </c>
      <c r="B6" s="5" t="s">
        <v>4</v>
      </c>
      <c r="C6" s="5" t="s">
        <v>3</v>
      </c>
      <c r="D6" s="19"/>
      <c r="E6" s="20"/>
      <c r="F6" s="20"/>
      <c r="G6" s="20"/>
      <c r="H6" s="20"/>
      <c r="I6" s="20"/>
      <c r="J6" s="20"/>
    </row>
    <row r="7" spans="1:11" ht="12.75">
      <c r="A7" s="6">
        <v>1</v>
      </c>
      <c r="B7" s="9">
        <v>380</v>
      </c>
      <c r="C7" s="9">
        <v>147</v>
      </c>
      <c r="D7" s="15"/>
      <c r="E7" s="16"/>
      <c r="F7" s="16"/>
      <c r="G7" s="16"/>
      <c r="H7" s="16"/>
      <c r="I7" s="16"/>
      <c r="J7" s="16"/>
      <c r="K7" s="10"/>
    </row>
    <row r="8" spans="1:11" ht="12.75">
      <c r="A8" s="6">
        <v>2</v>
      </c>
      <c r="B8" s="9">
        <v>370</v>
      </c>
      <c r="C8" s="9">
        <v>141</v>
      </c>
      <c r="D8" s="15"/>
      <c r="E8" s="16"/>
      <c r="F8" s="16"/>
      <c r="G8" s="16"/>
      <c r="H8" s="16"/>
      <c r="I8" s="16"/>
      <c r="J8" s="16"/>
      <c r="K8" s="10"/>
    </row>
    <row r="9" spans="1:11" ht="12.75">
      <c r="A9" s="6">
        <v>3</v>
      </c>
      <c r="B9" s="9">
        <v>370</v>
      </c>
      <c r="C9" s="9">
        <v>140</v>
      </c>
      <c r="D9" s="15"/>
      <c r="E9" s="16"/>
      <c r="F9" s="16"/>
      <c r="G9" s="16"/>
      <c r="H9" s="16"/>
      <c r="I9" s="16"/>
      <c r="J9" s="16"/>
      <c r="K9" s="10"/>
    </row>
    <row r="10" spans="1:10" ht="12.75">
      <c r="A10" s="6">
        <v>4</v>
      </c>
      <c r="B10" s="9">
        <v>371</v>
      </c>
      <c r="C10" s="9">
        <v>143</v>
      </c>
      <c r="D10" s="15"/>
      <c r="E10" s="16"/>
      <c r="F10" s="16"/>
      <c r="G10" s="16"/>
      <c r="H10" s="16"/>
      <c r="I10" s="16"/>
      <c r="J10" s="16"/>
    </row>
    <row r="11" spans="1:10" ht="12.75">
      <c r="A11" s="6">
        <v>5</v>
      </c>
      <c r="B11" s="9">
        <v>372</v>
      </c>
      <c r="C11" s="9">
        <v>144</v>
      </c>
      <c r="D11" s="15"/>
      <c r="E11" s="16"/>
      <c r="F11" s="16"/>
      <c r="G11" s="16"/>
      <c r="H11" s="16"/>
      <c r="I11" s="16"/>
      <c r="J11" s="16"/>
    </row>
    <row r="12" spans="1:10" ht="12.75">
      <c r="A12" s="6">
        <v>6</v>
      </c>
      <c r="B12" s="9">
        <v>363</v>
      </c>
      <c r="C12" s="9">
        <v>144</v>
      </c>
      <c r="D12" s="15"/>
      <c r="E12" s="16"/>
      <c r="F12" s="16"/>
      <c r="G12" s="16"/>
      <c r="H12" s="16"/>
      <c r="I12" s="16"/>
      <c r="J12" s="16"/>
    </row>
    <row r="13" spans="1:10" ht="12.75">
      <c r="A13" s="6">
        <v>7</v>
      </c>
      <c r="B13" s="9">
        <v>357</v>
      </c>
      <c r="C13" s="9">
        <v>142</v>
      </c>
      <c r="D13" s="15"/>
      <c r="E13" s="16"/>
      <c r="F13" s="16"/>
      <c r="G13" s="16"/>
      <c r="H13" s="16"/>
      <c r="I13" s="16"/>
      <c r="J13" s="16"/>
    </row>
    <row r="14" spans="1:10" ht="12.75">
      <c r="A14" s="6">
        <v>8</v>
      </c>
      <c r="B14" s="9">
        <v>376</v>
      </c>
      <c r="C14" s="9">
        <v>140</v>
      </c>
      <c r="D14" s="15"/>
      <c r="E14" s="16"/>
      <c r="F14" s="16"/>
      <c r="G14" s="16"/>
      <c r="H14" s="16"/>
      <c r="I14" s="16"/>
      <c r="J14" s="16"/>
    </row>
    <row r="15" spans="1:10" ht="12.75">
      <c r="A15" s="6">
        <v>9</v>
      </c>
      <c r="B15" s="9">
        <v>406</v>
      </c>
      <c r="C15" s="9">
        <v>139</v>
      </c>
      <c r="D15" s="15"/>
      <c r="E15" s="16"/>
      <c r="F15" s="16"/>
      <c r="G15" s="16"/>
      <c r="H15" s="16"/>
      <c r="I15" s="16"/>
      <c r="J15" s="16"/>
    </row>
    <row r="16" spans="1:11" ht="12.75">
      <c r="A16" s="6">
        <v>10</v>
      </c>
      <c r="B16" s="9">
        <v>406</v>
      </c>
      <c r="C16" s="9">
        <v>140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404</v>
      </c>
      <c r="C17" s="9">
        <v>143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407</v>
      </c>
      <c r="C18" s="9">
        <v>145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412</v>
      </c>
      <c r="C19" s="9">
        <v>144</v>
      </c>
      <c r="D19" s="18"/>
      <c r="E19" s="16"/>
      <c r="F19" s="16"/>
      <c r="G19" s="16"/>
      <c r="H19" s="16"/>
      <c r="I19" s="16"/>
      <c r="J19" s="16"/>
      <c r="K19" s="16"/>
    </row>
    <row r="20" spans="1:10" ht="12.75">
      <c r="A20" s="6">
        <v>14</v>
      </c>
      <c r="B20" s="9">
        <v>401</v>
      </c>
      <c r="C20" s="9">
        <v>142</v>
      </c>
      <c r="D20" s="15"/>
      <c r="E20" s="16"/>
      <c r="F20" s="16"/>
      <c r="G20" s="16"/>
      <c r="H20" s="16"/>
      <c r="I20" s="16"/>
      <c r="J20" s="16"/>
    </row>
    <row r="21" spans="1:10" ht="12.75">
      <c r="A21" s="6">
        <v>15</v>
      </c>
      <c r="B21" s="9">
        <v>403</v>
      </c>
      <c r="C21" s="9">
        <v>144</v>
      </c>
      <c r="D21" s="15"/>
      <c r="E21" s="16"/>
      <c r="F21" s="16"/>
      <c r="G21" s="16"/>
      <c r="H21" s="16"/>
      <c r="I21" s="16"/>
      <c r="J21" s="16"/>
    </row>
    <row r="22" spans="1:10" ht="12.75">
      <c r="A22" s="6">
        <v>16</v>
      </c>
      <c r="B22" s="9">
        <v>378</v>
      </c>
      <c r="C22" s="9">
        <v>142</v>
      </c>
      <c r="D22" s="15"/>
      <c r="E22" s="16"/>
      <c r="F22" s="16"/>
      <c r="G22" s="16"/>
      <c r="H22" s="16"/>
      <c r="I22" s="16"/>
      <c r="J22" s="16"/>
    </row>
    <row r="23" spans="1:10" ht="12.75">
      <c r="A23" s="6">
        <v>17</v>
      </c>
      <c r="B23" s="9">
        <v>360</v>
      </c>
      <c r="C23" s="9">
        <v>140</v>
      </c>
      <c r="D23" s="15"/>
      <c r="E23" s="16"/>
      <c r="F23" s="16"/>
      <c r="G23" s="16"/>
      <c r="H23" s="16"/>
      <c r="I23" s="16"/>
      <c r="J23" s="16"/>
    </row>
    <row r="24" spans="1:11" ht="12.75">
      <c r="A24" s="6">
        <v>18</v>
      </c>
      <c r="B24" s="9">
        <v>360</v>
      </c>
      <c r="C24" s="9">
        <v>144</v>
      </c>
      <c r="D24" s="15"/>
      <c r="E24" s="16"/>
      <c r="F24" s="16"/>
      <c r="G24" s="16"/>
      <c r="H24" s="16"/>
      <c r="I24" s="16"/>
      <c r="J24" s="16"/>
      <c r="K24" s="10"/>
    </row>
    <row r="25" spans="1:11" ht="12.75">
      <c r="A25" s="6">
        <v>19</v>
      </c>
      <c r="B25" s="9">
        <v>370</v>
      </c>
      <c r="C25" s="9">
        <v>146</v>
      </c>
      <c r="D25" s="15"/>
      <c r="E25" s="16"/>
      <c r="F25" s="16"/>
      <c r="G25" s="16"/>
      <c r="H25" s="16"/>
      <c r="I25" s="16"/>
      <c r="J25" s="16"/>
      <c r="K25" s="10"/>
    </row>
    <row r="26" spans="1:11" ht="12.75">
      <c r="A26" s="6">
        <v>20</v>
      </c>
      <c r="B26" s="9">
        <v>378</v>
      </c>
      <c r="C26" s="9">
        <v>146</v>
      </c>
      <c r="D26" s="15"/>
      <c r="E26" s="16"/>
      <c r="F26" s="16"/>
      <c r="G26" s="16"/>
      <c r="H26" s="16"/>
      <c r="I26" s="16"/>
      <c r="J26" s="16"/>
      <c r="K26" s="10"/>
    </row>
    <row r="27" spans="1:10" ht="12.75">
      <c r="A27" s="6">
        <v>21</v>
      </c>
      <c r="B27" s="9">
        <v>396</v>
      </c>
      <c r="C27" s="9">
        <v>144</v>
      </c>
      <c r="D27" s="15"/>
      <c r="E27" s="16"/>
      <c r="F27" s="16"/>
      <c r="G27" s="16"/>
      <c r="H27" s="16"/>
      <c r="I27" s="16"/>
      <c r="J27" s="16"/>
    </row>
    <row r="28" spans="1:10" ht="12.75">
      <c r="A28" s="6">
        <v>22</v>
      </c>
      <c r="B28" s="9">
        <v>386</v>
      </c>
      <c r="C28" s="9">
        <v>144</v>
      </c>
      <c r="D28" s="15"/>
      <c r="E28" s="16"/>
      <c r="F28" s="16"/>
      <c r="G28" s="16"/>
      <c r="H28" s="16"/>
      <c r="I28" s="16"/>
      <c r="J28" s="16"/>
    </row>
    <row r="29" spans="1:10" ht="12.75">
      <c r="A29" s="6">
        <v>23</v>
      </c>
      <c r="B29" s="9">
        <v>370</v>
      </c>
      <c r="C29" s="9">
        <v>141</v>
      </c>
      <c r="D29" s="15"/>
      <c r="E29" s="16"/>
      <c r="F29" s="16"/>
      <c r="G29" s="16"/>
      <c r="H29" s="16"/>
      <c r="I29" s="16"/>
      <c r="J29" s="16"/>
    </row>
    <row r="30" spans="1:10" ht="12.75">
      <c r="A30" s="6">
        <v>24</v>
      </c>
      <c r="B30" s="9">
        <v>420</v>
      </c>
      <c r="C30" s="9">
        <v>149</v>
      </c>
      <c r="D30" s="15"/>
      <c r="E30" s="16"/>
      <c r="F30" s="16"/>
      <c r="G30" s="16"/>
      <c r="H30" s="16"/>
      <c r="I30" s="16"/>
      <c r="J30" s="16"/>
    </row>
    <row r="31" spans="1:10" ht="12.75">
      <c r="A31" s="6">
        <v>25</v>
      </c>
      <c r="B31" s="9">
        <v>420</v>
      </c>
      <c r="C31" s="9">
        <v>140</v>
      </c>
      <c r="D31" s="15"/>
      <c r="E31" s="16"/>
      <c r="F31" s="16"/>
      <c r="G31" s="16"/>
      <c r="H31" s="16"/>
      <c r="I31" s="16"/>
      <c r="J31" s="16"/>
    </row>
    <row r="32" spans="1:10" ht="12.75">
      <c r="A32" s="6">
        <v>26</v>
      </c>
      <c r="B32" s="9">
        <v>390</v>
      </c>
      <c r="C32" s="9">
        <v>138</v>
      </c>
      <c r="D32" s="15"/>
      <c r="E32" s="16"/>
      <c r="F32" s="16"/>
      <c r="G32" s="16"/>
      <c r="H32" s="16"/>
      <c r="I32" s="16"/>
      <c r="J32" s="16"/>
    </row>
    <row r="33" spans="1:10" ht="12.75">
      <c r="A33" s="6">
        <v>27</v>
      </c>
      <c r="B33" s="9">
        <v>370</v>
      </c>
      <c r="C33" s="9">
        <v>140</v>
      </c>
      <c r="D33" s="15"/>
      <c r="E33" s="16"/>
      <c r="F33" s="16"/>
      <c r="G33" s="16"/>
      <c r="H33" s="16"/>
      <c r="I33" s="16"/>
      <c r="J33" s="16"/>
    </row>
    <row r="34" spans="1:10" ht="12.75">
      <c r="A34" s="6">
        <v>28</v>
      </c>
      <c r="B34" s="9">
        <v>340</v>
      </c>
      <c r="C34" s="9">
        <v>143</v>
      </c>
      <c r="D34" s="15"/>
      <c r="E34" s="16"/>
      <c r="F34" s="16"/>
      <c r="G34" s="16"/>
      <c r="H34" s="16"/>
      <c r="I34" s="16"/>
      <c r="J34" s="16"/>
    </row>
    <row r="35" spans="1:10" ht="12.75">
      <c r="A35" s="6">
        <v>29</v>
      </c>
      <c r="B35" s="9">
        <v>370</v>
      </c>
      <c r="C35" s="9">
        <v>150</v>
      </c>
      <c r="D35" s="22"/>
      <c r="E35" s="23"/>
      <c r="F35" s="23"/>
      <c r="G35" s="23"/>
      <c r="H35" s="23"/>
      <c r="I35" s="23"/>
      <c r="J35" s="23"/>
    </row>
    <row r="36" spans="1:10" ht="12.75">
      <c r="A36" s="6">
        <v>30</v>
      </c>
      <c r="B36" s="9">
        <v>367</v>
      </c>
      <c r="C36" s="14">
        <v>148</v>
      </c>
      <c r="D36" s="15"/>
      <c r="E36" s="16"/>
      <c r="F36" s="16"/>
      <c r="G36" s="16"/>
      <c r="H36" s="16"/>
      <c r="I36" s="16"/>
      <c r="J36" s="16"/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382.43333333333334</v>
      </c>
      <c r="C39" s="8">
        <f>SUM(C7:C37)/30</f>
        <v>143.1</v>
      </c>
    </row>
    <row r="40" spans="1:3" ht="12.75">
      <c r="A40" s="7" t="s">
        <v>6</v>
      </c>
      <c r="B40" s="8">
        <f>(MAX(B7:B37))</f>
        <v>420</v>
      </c>
      <c r="C40" s="8">
        <f>(MAX(C7:C37))</f>
        <v>150</v>
      </c>
    </row>
    <row r="41" spans="1:3" ht="12.75">
      <c r="A41" s="7" t="s">
        <v>7</v>
      </c>
      <c r="B41" s="8">
        <f>MIN(B7:B37)</f>
        <v>340</v>
      </c>
      <c r="C41" s="8">
        <f>MIN(C7:C37)</f>
        <v>138</v>
      </c>
    </row>
  </sheetData>
  <sheetProtection/>
  <mergeCells count="34">
    <mergeCell ref="D27:J27"/>
    <mergeCell ref="D28:J28"/>
    <mergeCell ref="D29:J29"/>
    <mergeCell ref="D30:J30"/>
    <mergeCell ref="D35:J35"/>
    <mergeCell ref="D36:J36"/>
    <mergeCell ref="D31:J31"/>
    <mergeCell ref="D32:J32"/>
    <mergeCell ref="D33:J33"/>
    <mergeCell ref="D34:J34"/>
    <mergeCell ref="D21:J21"/>
    <mergeCell ref="D22:J22"/>
    <mergeCell ref="D23:J23"/>
    <mergeCell ref="D24:J24"/>
    <mergeCell ref="D25:J25"/>
    <mergeCell ref="D26:J26"/>
    <mergeCell ref="D15:J15"/>
    <mergeCell ref="D16:K16"/>
    <mergeCell ref="D17:K17"/>
    <mergeCell ref="D18:K18"/>
    <mergeCell ref="D19:K19"/>
    <mergeCell ref="D20:J20"/>
    <mergeCell ref="D9:J9"/>
    <mergeCell ref="D10:J10"/>
    <mergeCell ref="D11:J11"/>
    <mergeCell ref="D12:J12"/>
    <mergeCell ref="D13:J13"/>
    <mergeCell ref="D14:J14"/>
    <mergeCell ref="A1:E1"/>
    <mergeCell ref="A2:C2"/>
    <mergeCell ref="A4:D4"/>
    <mergeCell ref="D6:J6"/>
    <mergeCell ref="D7:J7"/>
    <mergeCell ref="D8:J8"/>
  </mergeCells>
  <printOptions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D17" sqref="D17:K17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</v>
      </c>
      <c r="B4" s="17"/>
      <c r="C4" s="17"/>
      <c r="D4" s="17"/>
    </row>
    <row r="6" spans="1:4" ht="38.25">
      <c r="A6" s="4" t="s">
        <v>19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380</v>
      </c>
      <c r="C7" s="9">
        <v>141</v>
      </c>
    </row>
    <row r="8" spans="1:5" ht="12.75">
      <c r="A8" s="6">
        <v>2</v>
      </c>
      <c r="B8" s="9">
        <v>365</v>
      </c>
      <c r="C8" s="9">
        <v>137</v>
      </c>
      <c r="E8" s="3"/>
    </row>
    <row r="9" spans="1:3" ht="12.75">
      <c r="A9" s="6">
        <v>3</v>
      </c>
      <c r="B9" s="9">
        <v>330</v>
      </c>
      <c r="C9" s="9">
        <v>141</v>
      </c>
    </row>
    <row r="10" spans="1:3" ht="12.75">
      <c r="A10" s="6">
        <v>4</v>
      </c>
      <c r="B10" s="9">
        <v>350</v>
      </c>
      <c r="C10" s="9">
        <v>148</v>
      </c>
    </row>
    <row r="11" spans="1:3" ht="12.75">
      <c r="A11" s="6">
        <v>5</v>
      </c>
      <c r="B11" s="9">
        <v>365</v>
      </c>
      <c r="C11" s="9">
        <v>140</v>
      </c>
    </row>
    <row r="12" spans="1:3" ht="12.75">
      <c r="A12" s="6">
        <v>6</v>
      </c>
      <c r="B12" s="9">
        <v>355</v>
      </c>
      <c r="C12" s="9">
        <v>143</v>
      </c>
    </row>
    <row r="13" spans="1:3" ht="12.75">
      <c r="A13" s="6">
        <v>7</v>
      </c>
      <c r="B13" s="9">
        <v>355</v>
      </c>
      <c r="C13" s="9">
        <v>141</v>
      </c>
    </row>
    <row r="14" spans="1:3" ht="12.75">
      <c r="A14" s="6">
        <v>8</v>
      </c>
      <c r="B14" s="9">
        <v>383</v>
      </c>
      <c r="C14" s="9">
        <v>148</v>
      </c>
    </row>
    <row r="15" spans="1:3" ht="12.75">
      <c r="A15" s="6">
        <v>9</v>
      </c>
      <c r="B15" s="9">
        <v>428</v>
      </c>
      <c r="C15" s="9">
        <v>145</v>
      </c>
    </row>
    <row r="16" spans="1:11" ht="12.75">
      <c r="A16" s="6">
        <v>10</v>
      </c>
      <c r="B16" s="9">
        <v>418</v>
      </c>
      <c r="C16" s="9">
        <v>133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443</v>
      </c>
      <c r="C17" s="9">
        <v>149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441</v>
      </c>
      <c r="C18" s="9">
        <v>141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402</v>
      </c>
      <c r="C19" s="9">
        <v>140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443</v>
      </c>
      <c r="C20" s="9">
        <v>145</v>
      </c>
    </row>
    <row r="21" spans="1:3" ht="12.75">
      <c r="A21" s="6">
        <v>15</v>
      </c>
      <c r="B21" s="9">
        <v>473</v>
      </c>
      <c r="C21" s="9">
        <v>151</v>
      </c>
    </row>
    <row r="22" spans="1:3" ht="12.75">
      <c r="A22" s="6">
        <v>16</v>
      </c>
      <c r="B22" s="9">
        <v>456</v>
      </c>
      <c r="C22" s="9">
        <v>141</v>
      </c>
    </row>
    <row r="23" spans="1:3" ht="12.75">
      <c r="A23" s="6">
        <v>17</v>
      </c>
      <c r="B23" s="9">
        <v>437</v>
      </c>
      <c r="C23" s="9">
        <v>141</v>
      </c>
    </row>
    <row r="24" spans="1:3" ht="12.75">
      <c r="A24" s="6">
        <v>18</v>
      </c>
      <c r="B24" s="9">
        <v>403</v>
      </c>
      <c r="C24" s="9">
        <v>130</v>
      </c>
    </row>
    <row r="25" spans="1:3" ht="12.75">
      <c r="A25" s="6">
        <v>19</v>
      </c>
      <c r="B25" s="9">
        <v>380</v>
      </c>
      <c r="C25" s="9">
        <v>137</v>
      </c>
    </row>
    <row r="26" spans="1:3" ht="12.75">
      <c r="A26" s="6">
        <v>20</v>
      </c>
      <c r="B26" s="9">
        <v>370</v>
      </c>
      <c r="C26" s="9">
        <v>140</v>
      </c>
    </row>
    <row r="27" spans="1:3" ht="12.75">
      <c r="A27" s="6">
        <v>21</v>
      </c>
      <c r="B27" s="9">
        <v>361</v>
      </c>
      <c r="C27" s="9">
        <v>136</v>
      </c>
    </row>
    <row r="28" spans="1:3" ht="12.75">
      <c r="A28" s="6">
        <v>22</v>
      </c>
      <c r="B28" s="9">
        <v>390</v>
      </c>
      <c r="C28" s="9">
        <v>144</v>
      </c>
    </row>
    <row r="29" spans="1:3" ht="12.75">
      <c r="A29" s="6">
        <v>23</v>
      </c>
      <c r="B29" s="9">
        <v>380</v>
      </c>
      <c r="C29" s="9">
        <v>136</v>
      </c>
    </row>
    <row r="30" spans="1:3" ht="12.75">
      <c r="A30" s="6">
        <v>24</v>
      </c>
      <c r="B30" s="9">
        <v>388</v>
      </c>
      <c r="C30" s="9">
        <v>144</v>
      </c>
    </row>
    <row r="31" spans="1:3" ht="12.75">
      <c r="A31" s="6">
        <v>25</v>
      </c>
      <c r="B31" s="9">
        <v>382</v>
      </c>
      <c r="C31" s="9">
        <v>138</v>
      </c>
    </row>
    <row r="32" spans="1:3" ht="12.75">
      <c r="A32" s="6">
        <v>26</v>
      </c>
      <c r="B32" s="9">
        <v>408</v>
      </c>
      <c r="C32" s="9">
        <v>146</v>
      </c>
    </row>
    <row r="33" spans="1:3" ht="12.75">
      <c r="A33" s="6">
        <v>27</v>
      </c>
      <c r="B33" s="9">
        <v>395</v>
      </c>
      <c r="C33" s="9">
        <v>140</v>
      </c>
    </row>
    <row r="34" spans="1:3" ht="12.75">
      <c r="A34" s="6">
        <v>28</v>
      </c>
      <c r="B34" s="9">
        <v>395</v>
      </c>
      <c r="C34" s="9">
        <v>141</v>
      </c>
    </row>
    <row r="35" spans="1:3" ht="12.75">
      <c r="A35" s="6">
        <v>29</v>
      </c>
      <c r="B35" s="9">
        <v>460</v>
      </c>
      <c r="C35" s="9">
        <v>147</v>
      </c>
    </row>
    <row r="36" spans="1:3" ht="12.75">
      <c r="A36" s="6">
        <v>30</v>
      </c>
      <c r="B36" s="9">
        <v>490</v>
      </c>
      <c r="C36" s="9">
        <v>148</v>
      </c>
    </row>
    <row r="37" spans="1:3" ht="12.75">
      <c r="A37" s="6">
        <v>31</v>
      </c>
      <c r="B37" s="9">
        <v>425</v>
      </c>
      <c r="C37" s="9">
        <v>133</v>
      </c>
    </row>
    <row r="39" spans="1:3" ht="12.75">
      <c r="A39" s="7" t="s">
        <v>5</v>
      </c>
      <c r="B39" s="8">
        <f>SUM(B7:B34)/28</f>
        <v>395.57142857142856</v>
      </c>
      <c r="C39" s="8">
        <f>SUM(C7:C37)/31</f>
        <v>141.4516129032258</v>
      </c>
    </row>
    <row r="40" spans="1:3" ht="12.75">
      <c r="A40" s="7" t="s">
        <v>6</v>
      </c>
      <c r="B40" s="8">
        <f>(MAX(B7:B37))</f>
        <v>490</v>
      </c>
      <c r="C40" s="8">
        <f>(MAX(C7:C37))</f>
        <v>151</v>
      </c>
    </row>
    <row r="41" spans="1:3" ht="12.75">
      <c r="A41" s="7" t="s">
        <v>7</v>
      </c>
      <c r="B41" s="8">
        <f>MIN(B7:B37)</f>
        <v>330</v>
      </c>
      <c r="C41" s="8">
        <f>MIN(C7:C37)</f>
        <v>130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G30" sqref="G30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</v>
      </c>
      <c r="B4" s="17"/>
      <c r="C4" s="17"/>
      <c r="D4" s="17"/>
    </row>
    <row r="6" spans="1:4" ht="38.25">
      <c r="A6" s="4" t="s">
        <v>17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340</v>
      </c>
      <c r="C7" s="9">
        <v>134</v>
      </c>
    </row>
    <row r="8" spans="1:5" ht="12.75">
      <c r="A8" s="6">
        <v>2</v>
      </c>
      <c r="B8" s="9">
        <v>340</v>
      </c>
      <c r="C8" s="9">
        <v>146</v>
      </c>
      <c r="E8" s="3"/>
    </row>
    <row r="9" spans="1:3" ht="12.75">
      <c r="A9" s="6">
        <v>3</v>
      </c>
      <c r="B9" s="9">
        <v>360</v>
      </c>
      <c r="C9" s="9">
        <v>143</v>
      </c>
    </row>
    <row r="10" spans="1:3" ht="12.75">
      <c r="A10" s="6">
        <v>4</v>
      </c>
      <c r="B10" s="9">
        <v>370</v>
      </c>
      <c r="C10" s="9">
        <v>143</v>
      </c>
    </row>
    <row r="11" spans="1:3" ht="12.75">
      <c r="A11" s="6">
        <v>5</v>
      </c>
      <c r="B11" s="9">
        <v>380</v>
      </c>
      <c r="C11" s="9">
        <v>144</v>
      </c>
    </row>
    <row r="12" spans="1:3" ht="12.75">
      <c r="A12" s="6">
        <v>6</v>
      </c>
      <c r="B12" s="9">
        <v>380</v>
      </c>
      <c r="C12" s="9">
        <v>141</v>
      </c>
    </row>
    <row r="13" spans="1:3" ht="12.75">
      <c r="A13" s="6">
        <v>7</v>
      </c>
      <c r="B13" s="9">
        <v>380</v>
      </c>
      <c r="C13" s="9">
        <v>139</v>
      </c>
    </row>
    <row r="14" spans="1:3" ht="12.75">
      <c r="A14" s="6">
        <v>8</v>
      </c>
      <c r="B14" s="9">
        <v>373</v>
      </c>
      <c r="C14" s="9">
        <v>143</v>
      </c>
    </row>
    <row r="15" spans="1:3" ht="12.75">
      <c r="A15" s="6">
        <v>9</v>
      </c>
      <c r="B15" s="9">
        <v>347</v>
      </c>
      <c r="C15" s="9">
        <v>136</v>
      </c>
    </row>
    <row r="16" spans="1:11" ht="12.75">
      <c r="A16" s="6">
        <v>10</v>
      </c>
      <c r="B16" s="9">
        <v>368</v>
      </c>
      <c r="C16" s="9">
        <v>142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348</v>
      </c>
      <c r="C17" s="9">
        <v>142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356</v>
      </c>
      <c r="C18" s="9">
        <v>140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380</v>
      </c>
      <c r="C19" s="9">
        <v>145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387</v>
      </c>
      <c r="C20" s="9">
        <v>140</v>
      </c>
    </row>
    <row r="21" spans="1:3" ht="12.75">
      <c r="A21" s="6">
        <v>15</v>
      </c>
      <c r="B21" s="9">
        <v>391</v>
      </c>
      <c r="C21" s="9">
        <v>138</v>
      </c>
    </row>
    <row r="22" spans="1:3" ht="12.75">
      <c r="A22" s="6">
        <v>16</v>
      </c>
      <c r="B22" s="9">
        <v>422</v>
      </c>
      <c r="C22" s="9">
        <v>147</v>
      </c>
    </row>
    <row r="23" spans="1:3" ht="12.75">
      <c r="A23" s="6">
        <v>17</v>
      </c>
      <c r="B23" s="9">
        <v>413</v>
      </c>
      <c r="C23" s="9">
        <v>140</v>
      </c>
    </row>
    <row r="24" spans="1:3" ht="12.75">
      <c r="A24" s="6">
        <v>18</v>
      </c>
      <c r="B24" s="9">
        <v>424</v>
      </c>
      <c r="C24" s="9">
        <v>140</v>
      </c>
    </row>
    <row r="25" spans="1:3" ht="12.75">
      <c r="A25" s="6">
        <v>19</v>
      </c>
      <c r="B25" s="9">
        <v>420</v>
      </c>
      <c r="C25" s="9">
        <v>142</v>
      </c>
    </row>
    <row r="26" spans="1:3" ht="12.75">
      <c r="A26" s="6">
        <v>20</v>
      </c>
      <c r="B26" s="9">
        <v>420</v>
      </c>
      <c r="C26" s="9">
        <v>140</v>
      </c>
    </row>
    <row r="27" spans="1:3" ht="12.75">
      <c r="A27" s="6">
        <v>21</v>
      </c>
      <c r="B27" s="9">
        <v>424</v>
      </c>
      <c r="C27" s="9">
        <v>138</v>
      </c>
    </row>
    <row r="28" spans="1:3" ht="12.75">
      <c r="A28" s="6">
        <v>22</v>
      </c>
      <c r="B28" s="9">
        <v>420</v>
      </c>
      <c r="C28" s="9">
        <v>141</v>
      </c>
    </row>
    <row r="29" spans="1:3" ht="12.75">
      <c r="A29" s="6">
        <v>23</v>
      </c>
      <c r="B29" s="9">
        <v>418</v>
      </c>
      <c r="C29" s="9">
        <v>138</v>
      </c>
    </row>
    <row r="30" spans="1:3" ht="12.75">
      <c r="A30" s="6">
        <v>24</v>
      </c>
      <c r="B30" s="9">
        <v>425</v>
      </c>
      <c r="C30" s="9">
        <v>141</v>
      </c>
    </row>
    <row r="31" spans="1:3" ht="12.75">
      <c r="A31" s="6">
        <v>25</v>
      </c>
      <c r="B31" s="9">
        <v>428</v>
      </c>
      <c r="C31" s="9">
        <v>142</v>
      </c>
    </row>
    <row r="32" spans="1:3" ht="12.75">
      <c r="A32" s="6">
        <v>26</v>
      </c>
      <c r="B32" s="9">
        <v>420</v>
      </c>
      <c r="C32" s="9">
        <v>145</v>
      </c>
    </row>
    <row r="33" spans="1:3" ht="12.75">
      <c r="A33" s="6">
        <v>27</v>
      </c>
      <c r="B33" s="9">
        <v>395</v>
      </c>
      <c r="C33" s="9">
        <v>143</v>
      </c>
    </row>
    <row r="34" spans="1:3" ht="12.75">
      <c r="A34" s="6">
        <v>28</v>
      </c>
      <c r="B34" s="9">
        <v>400</v>
      </c>
      <c r="C34" s="9">
        <v>148</v>
      </c>
    </row>
    <row r="35" spans="1:3" ht="12.75">
      <c r="A35" s="6">
        <v>29</v>
      </c>
      <c r="B35" s="9">
        <v>390</v>
      </c>
      <c r="C35" s="9">
        <v>141</v>
      </c>
    </row>
    <row r="36" spans="1:3" ht="12.75">
      <c r="A36" s="6">
        <v>30</v>
      </c>
      <c r="B36" s="9">
        <v>400</v>
      </c>
      <c r="C36" s="9">
        <v>146</v>
      </c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SUM(B7:B36)/30</f>
        <v>390.6333333333333</v>
      </c>
      <c r="C39" s="8">
        <f>SUM(C7:C36)/30</f>
        <v>141.6</v>
      </c>
    </row>
    <row r="40" spans="1:3" ht="12.75">
      <c r="A40" s="7" t="s">
        <v>6</v>
      </c>
      <c r="B40" s="8">
        <f>(MAX(B7:B37))</f>
        <v>428</v>
      </c>
      <c r="C40" s="8">
        <f>(MAX(C7:C37))</f>
        <v>148</v>
      </c>
    </row>
    <row r="41" spans="1:3" ht="12.75">
      <c r="A41" s="7" t="s">
        <v>7</v>
      </c>
      <c r="B41" s="8">
        <f>MIN(B7:B37)</f>
        <v>340</v>
      </c>
      <c r="C41" s="8">
        <f>MIN(C7:C37)</f>
        <v>134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F5" sqref="F5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18</v>
      </c>
      <c r="B6" s="5" t="s">
        <v>4</v>
      </c>
      <c r="C6" s="5" t="s">
        <v>3</v>
      </c>
      <c r="D6" s="1"/>
    </row>
    <row r="7" spans="1:4" ht="12.75">
      <c r="A7" s="6">
        <v>1</v>
      </c>
      <c r="B7" s="9">
        <v>410</v>
      </c>
      <c r="C7" s="9">
        <v>152</v>
      </c>
      <c r="D7" t="s">
        <v>20</v>
      </c>
    </row>
    <row r="8" spans="1:5" ht="12.75">
      <c r="A8" s="6">
        <v>2</v>
      </c>
      <c r="B8" s="9">
        <v>440</v>
      </c>
      <c r="C8" s="9">
        <v>148</v>
      </c>
      <c r="D8" t="s">
        <v>20</v>
      </c>
      <c r="E8" s="3"/>
    </row>
    <row r="9" spans="1:4" ht="12.75">
      <c r="A9" s="6">
        <v>3</v>
      </c>
      <c r="B9" s="9">
        <v>470</v>
      </c>
      <c r="C9" s="9">
        <v>151</v>
      </c>
      <c r="D9" t="s">
        <v>20</v>
      </c>
    </row>
    <row r="10" spans="1:4" ht="12.75">
      <c r="A10" s="6">
        <v>4</v>
      </c>
      <c r="B10" s="9">
        <v>459</v>
      </c>
      <c r="C10" s="9">
        <v>144</v>
      </c>
      <c r="D10" t="s">
        <v>20</v>
      </c>
    </row>
    <row r="11" spans="1:4" ht="12.75">
      <c r="A11" s="6">
        <v>5</v>
      </c>
      <c r="B11" s="9">
        <v>435</v>
      </c>
      <c r="C11" s="9">
        <v>145</v>
      </c>
      <c r="D11" t="s">
        <v>20</v>
      </c>
    </row>
    <row r="12" spans="1:4" ht="12.75">
      <c r="A12" s="6">
        <v>6</v>
      </c>
      <c r="B12" s="9">
        <v>414</v>
      </c>
      <c r="C12" s="9">
        <v>147</v>
      </c>
      <c r="D12" t="s">
        <v>20</v>
      </c>
    </row>
    <row r="13" spans="1:4" ht="12.75">
      <c r="A13" s="6">
        <v>7</v>
      </c>
      <c r="B13" s="9">
        <v>411</v>
      </c>
      <c r="C13" s="9">
        <v>147</v>
      </c>
      <c r="D13" t="s">
        <v>20</v>
      </c>
    </row>
    <row r="14" spans="1:4" ht="12.75">
      <c r="A14" s="6">
        <v>8</v>
      </c>
      <c r="B14" s="9">
        <v>410</v>
      </c>
      <c r="C14" s="9">
        <v>151</v>
      </c>
      <c r="D14" t="s">
        <v>20</v>
      </c>
    </row>
    <row r="15" spans="1:3" ht="12.75">
      <c r="A15" s="6">
        <v>9</v>
      </c>
      <c r="B15" s="9">
        <v>410</v>
      </c>
      <c r="C15" s="9">
        <v>146</v>
      </c>
    </row>
    <row r="16" spans="1:11" ht="12.75">
      <c r="A16" s="6">
        <v>10</v>
      </c>
      <c r="B16" s="9">
        <v>390</v>
      </c>
      <c r="C16" s="9">
        <v>143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412</v>
      </c>
      <c r="C17" s="9">
        <v>144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446</v>
      </c>
      <c r="C18" s="9">
        <v>137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430</v>
      </c>
      <c r="C19" s="9">
        <v>141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433</v>
      </c>
      <c r="C20" s="9">
        <v>145</v>
      </c>
    </row>
    <row r="21" spans="1:3" ht="12.75">
      <c r="A21" s="6">
        <v>15</v>
      </c>
      <c r="B21" s="9">
        <v>388</v>
      </c>
      <c r="C21" s="9">
        <v>135</v>
      </c>
    </row>
    <row r="22" spans="1:3" ht="12.75">
      <c r="A22" s="6">
        <v>16</v>
      </c>
      <c r="B22" s="9">
        <v>380</v>
      </c>
      <c r="C22" s="9">
        <v>136</v>
      </c>
    </row>
    <row r="23" spans="1:3" ht="12.75">
      <c r="A23" s="6">
        <v>17</v>
      </c>
      <c r="B23" s="9">
        <v>386</v>
      </c>
      <c r="C23" s="9">
        <v>142</v>
      </c>
    </row>
    <row r="24" spans="1:3" ht="12.75">
      <c r="A24" s="6">
        <v>18</v>
      </c>
      <c r="B24" s="9">
        <v>390</v>
      </c>
      <c r="C24" s="9">
        <v>138</v>
      </c>
    </row>
    <row r="25" spans="1:3" ht="12.75">
      <c r="A25" s="6">
        <v>19</v>
      </c>
      <c r="B25" s="9">
        <v>392</v>
      </c>
      <c r="C25" s="9">
        <v>136</v>
      </c>
    </row>
    <row r="26" spans="1:3" ht="12.75">
      <c r="A26" s="6">
        <v>20</v>
      </c>
      <c r="B26" s="9">
        <v>420</v>
      </c>
      <c r="C26" s="9">
        <v>144</v>
      </c>
    </row>
    <row r="27" spans="1:3" ht="12.75">
      <c r="A27" s="6">
        <v>21</v>
      </c>
      <c r="B27" s="9">
        <v>422</v>
      </c>
      <c r="C27" s="9">
        <v>144</v>
      </c>
    </row>
    <row r="28" spans="1:3" ht="12.75">
      <c r="A28" s="6">
        <v>22</v>
      </c>
      <c r="B28" s="9">
        <v>406</v>
      </c>
      <c r="C28" s="9">
        <v>140</v>
      </c>
    </row>
    <row r="29" spans="1:3" ht="12.75">
      <c r="A29" s="6">
        <v>23</v>
      </c>
      <c r="B29" s="9">
        <v>396</v>
      </c>
      <c r="C29" s="9">
        <v>135</v>
      </c>
    </row>
    <row r="30" spans="1:3" ht="12.75">
      <c r="A30" s="6">
        <v>24</v>
      </c>
      <c r="B30" s="9">
        <v>400</v>
      </c>
      <c r="C30" s="9">
        <v>139</v>
      </c>
    </row>
    <row r="31" spans="1:3" ht="12.75">
      <c r="A31" s="6">
        <v>25</v>
      </c>
      <c r="B31" s="9">
        <v>390</v>
      </c>
      <c r="C31" s="9">
        <v>143</v>
      </c>
    </row>
    <row r="32" spans="1:3" ht="12.75">
      <c r="A32" s="6">
        <v>26</v>
      </c>
      <c r="B32" s="9">
        <v>385</v>
      </c>
      <c r="C32" s="9">
        <v>137</v>
      </c>
    </row>
    <row r="33" spans="1:3" ht="12.75">
      <c r="A33" s="6">
        <v>27</v>
      </c>
      <c r="B33" s="9">
        <v>385</v>
      </c>
      <c r="C33" s="9">
        <v>141</v>
      </c>
    </row>
    <row r="34" spans="1:3" ht="12.75">
      <c r="A34" s="6">
        <v>28</v>
      </c>
      <c r="B34" s="9">
        <v>465</v>
      </c>
      <c r="C34" s="9">
        <v>141</v>
      </c>
    </row>
    <row r="35" spans="1:3" ht="12.75">
      <c r="A35" s="6">
        <v>29</v>
      </c>
      <c r="B35" s="9">
        <v>500</v>
      </c>
      <c r="C35" s="9">
        <v>145</v>
      </c>
    </row>
    <row r="36" spans="1:3" ht="12.75">
      <c r="A36" s="6">
        <v>30</v>
      </c>
      <c r="B36" s="9">
        <v>440</v>
      </c>
      <c r="C36" s="9">
        <v>143</v>
      </c>
    </row>
    <row r="37" spans="1:3" ht="12.75">
      <c r="A37" s="6">
        <v>31</v>
      </c>
      <c r="B37" s="9">
        <v>419</v>
      </c>
      <c r="C37" s="9">
        <v>139</v>
      </c>
    </row>
    <row r="39" spans="1:3" ht="12.75">
      <c r="A39" s="7" t="s">
        <v>5</v>
      </c>
      <c r="B39" s="8">
        <f>SUM(B7:B37)/31</f>
        <v>417.2258064516129</v>
      </c>
      <c r="C39" s="8">
        <f>SUM(C7:C37)/31</f>
        <v>142.5483870967742</v>
      </c>
    </row>
    <row r="40" spans="1:3" ht="12.75">
      <c r="A40" s="7" t="s">
        <v>6</v>
      </c>
      <c r="B40" s="8">
        <f>(MAX(B7:B37))</f>
        <v>500</v>
      </c>
      <c r="C40" s="8">
        <f>(MAX(C7:C37))</f>
        <v>152</v>
      </c>
    </row>
    <row r="41" spans="1:3" ht="12.75">
      <c r="A41" s="7" t="s">
        <v>7</v>
      </c>
      <c r="B41" s="8">
        <f>MIN(B7:B37)</f>
        <v>380</v>
      </c>
      <c r="C41" s="8">
        <f>MIN(C7:C37)</f>
        <v>135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8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495</v>
      </c>
      <c r="C7" s="9">
        <v>148</v>
      </c>
    </row>
    <row r="8" spans="1:5" ht="12.75">
      <c r="A8" s="6">
        <v>2</v>
      </c>
      <c r="B8" s="9">
        <v>475</v>
      </c>
      <c r="C8" s="9">
        <v>149</v>
      </c>
      <c r="E8" s="3"/>
    </row>
    <row r="9" spans="1:3" ht="12.75">
      <c r="A9" s="6">
        <v>3</v>
      </c>
      <c r="B9" s="9">
        <v>464</v>
      </c>
      <c r="C9" s="9">
        <v>133</v>
      </c>
    </row>
    <row r="10" spans="1:3" ht="12.75">
      <c r="A10" s="6">
        <v>4</v>
      </c>
      <c r="B10" s="9">
        <v>427</v>
      </c>
      <c r="C10" s="9">
        <v>126</v>
      </c>
    </row>
    <row r="11" spans="1:3" ht="12.75">
      <c r="A11" s="6">
        <v>5</v>
      </c>
      <c r="B11" s="9">
        <v>505</v>
      </c>
      <c r="C11" s="9">
        <v>135</v>
      </c>
    </row>
    <row r="12" spans="1:3" ht="12.75">
      <c r="A12" s="6">
        <v>6</v>
      </c>
      <c r="B12" s="9">
        <v>450</v>
      </c>
      <c r="C12" s="9">
        <v>138</v>
      </c>
    </row>
    <row r="13" spans="1:3" ht="12.75">
      <c r="A13" s="6">
        <v>7</v>
      </c>
      <c r="B13" s="9">
        <v>414</v>
      </c>
      <c r="C13" s="9">
        <v>140</v>
      </c>
    </row>
    <row r="14" spans="1:3" ht="12.75">
      <c r="A14" s="6">
        <v>8</v>
      </c>
      <c r="B14" s="9">
        <v>383</v>
      </c>
      <c r="C14" s="9">
        <v>134</v>
      </c>
    </row>
    <row r="15" spans="1:3" ht="12.75">
      <c r="A15" s="6">
        <v>9</v>
      </c>
      <c r="B15" s="9">
        <v>392</v>
      </c>
      <c r="C15" s="9">
        <v>135</v>
      </c>
    </row>
    <row r="16" spans="1:11" ht="12.75">
      <c r="A16" s="6">
        <v>10</v>
      </c>
      <c r="B16" s="9">
        <v>396</v>
      </c>
      <c r="C16" s="9">
        <v>147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378</v>
      </c>
      <c r="C17" s="9">
        <v>144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410</v>
      </c>
      <c r="C18" s="9">
        <v>147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463</v>
      </c>
      <c r="C19" s="9">
        <v>149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410</v>
      </c>
      <c r="C20" s="9">
        <v>142</v>
      </c>
    </row>
    <row r="21" spans="1:3" ht="12.75">
      <c r="A21" s="6">
        <v>15</v>
      </c>
      <c r="B21" s="9">
        <v>346</v>
      </c>
      <c r="C21" s="9">
        <v>136</v>
      </c>
    </row>
    <row r="22" spans="1:3" ht="12.75">
      <c r="A22" s="6">
        <v>16</v>
      </c>
      <c r="B22" s="9">
        <v>328</v>
      </c>
      <c r="C22" s="9">
        <v>138</v>
      </c>
    </row>
    <row r="23" spans="1:3" ht="12.75">
      <c r="A23" s="6">
        <v>17</v>
      </c>
      <c r="B23" s="9">
        <v>333</v>
      </c>
      <c r="C23" s="9">
        <v>140</v>
      </c>
    </row>
    <row r="24" spans="1:3" ht="12.75">
      <c r="A24" s="6">
        <v>18</v>
      </c>
      <c r="B24" s="9">
        <v>340</v>
      </c>
      <c r="C24" s="9">
        <v>144</v>
      </c>
    </row>
    <row r="25" spans="1:3" ht="12.75">
      <c r="A25" s="6">
        <v>19</v>
      </c>
      <c r="B25" s="9">
        <v>340</v>
      </c>
      <c r="C25" s="9">
        <v>143</v>
      </c>
    </row>
    <row r="26" spans="1:3" ht="12.75">
      <c r="A26" s="6">
        <v>20</v>
      </c>
      <c r="B26" s="9">
        <v>350</v>
      </c>
      <c r="C26" s="9">
        <v>136</v>
      </c>
    </row>
    <row r="27" spans="1:3" ht="12.75">
      <c r="A27" s="6">
        <v>21</v>
      </c>
      <c r="B27" s="9">
        <v>350</v>
      </c>
      <c r="C27" s="9">
        <v>141</v>
      </c>
    </row>
    <row r="28" spans="1:3" ht="12.75">
      <c r="A28" s="6">
        <v>22</v>
      </c>
      <c r="B28" s="9">
        <v>335</v>
      </c>
      <c r="C28" s="9">
        <v>140</v>
      </c>
    </row>
    <row r="29" spans="1:3" ht="12.75">
      <c r="A29" s="6">
        <v>23</v>
      </c>
      <c r="B29" s="9">
        <v>360</v>
      </c>
      <c r="C29" s="9">
        <v>144</v>
      </c>
    </row>
    <row r="30" spans="1:3" ht="12.75">
      <c r="A30" s="6">
        <v>24</v>
      </c>
      <c r="B30" s="9">
        <v>395</v>
      </c>
      <c r="C30" s="9">
        <v>148</v>
      </c>
    </row>
    <row r="31" spans="1:3" ht="12.75">
      <c r="A31" s="6">
        <v>25</v>
      </c>
      <c r="B31" s="9">
        <v>420</v>
      </c>
      <c r="C31" s="9">
        <v>146</v>
      </c>
    </row>
    <row r="32" spans="1:3" ht="12.75">
      <c r="A32" s="6">
        <v>26</v>
      </c>
      <c r="B32" s="9">
        <v>400</v>
      </c>
      <c r="C32" s="9">
        <v>139</v>
      </c>
    </row>
    <row r="33" spans="1:3" ht="12.75">
      <c r="A33" s="6">
        <v>27</v>
      </c>
      <c r="B33" s="9">
        <v>400</v>
      </c>
      <c r="C33" s="9">
        <v>135</v>
      </c>
    </row>
    <row r="34" spans="1:3" ht="12.75">
      <c r="A34" s="6">
        <v>28</v>
      </c>
      <c r="B34" s="9">
        <v>417</v>
      </c>
      <c r="C34" s="9">
        <v>137</v>
      </c>
    </row>
    <row r="35" spans="1:3" ht="12.75">
      <c r="A35" s="6">
        <v>29</v>
      </c>
      <c r="B35" s="9">
        <v>403</v>
      </c>
      <c r="C35" s="9">
        <v>140</v>
      </c>
    </row>
    <row r="36" spans="1:3" ht="12.75">
      <c r="A36" s="6">
        <v>30</v>
      </c>
      <c r="B36" s="9">
        <v>377</v>
      </c>
      <c r="C36" s="9">
        <v>137</v>
      </c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398.53333333333336</v>
      </c>
      <c r="C39" s="8">
        <f>SUM(C7:C37)/30</f>
        <v>140.36666666666667</v>
      </c>
    </row>
    <row r="40" spans="1:3" ht="12.75">
      <c r="A40" s="7" t="s">
        <v>6</v>
      </c>
      <c r="B40" s="8">
        <f>(MAX(B7:B37))</f>
        <v>505</v>
      </c>
      <c r="C40" s="8">
        <f>(MAX(C7:C37))</f>
        <v>149</v>
      </c>
    </row>
    <row r="41" spans="1:3" ht="12.75">
      <c r="A41" s="7" t="s">
        <v>7</v>
      </c>
      <c r="B41" s="8">
        <f>MIN(B7:B37)</f>
        <v>328</v>
      </c>
      <c r="C41" s="8">
        <f>MIN(C7:C37)</f>
        <v>126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D27" sqref="D27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9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387</v>
      </c>
      <c r="C7" s="9">
        <v>138</v>
      </c>
    </row>
    <row r="8" spans="1:5" ht="12.75">
      <c r="A8" s="6">
        <v>2</v>
      </c>
      <c r="B8" s="9">
        <v>402</v>
      </c>
      <c r="C8" s="9">
        <v>141</v>
      </c>
      <c r="E8" s="3"/>
    </row>
    <row r="9" spans="1:3" ht="12.75">
      <c r="A9" s="6">
        <v>3</v>
      </c>
      <c r="B9" s="9">
        <v>403</v>
      </c>
      <c r="C9" s="9">
        <v>141</v>
      </c>
    </row>
    <row r="10" spans="1:3" ht="12.75">
      <c r="A10" s="6">
        <v>4</v>
      </c>
      <c r="B10" s="9">
        <v>417</v>
      </c>
      <c r="C10" s="9">
        <v>147</v>
      </c>
    </row>
    <row r="11" spans="1:3" ht="12.75">
      <c r="A11" s="6">
        <v>5</v>
      </c>
      <c r="B11" s="9">
        <v>406</v>
      </c>
      <c r="C11" s="9">
        <v>139</v>
      </c>
    </row>
    <row r="12" spans="1:3" ht="12.75">
      <c r="A12" s="6">
        <v>6</v>
      </c>
      <c r="B12" s="9">
        <v>440</v>
      </c>
      <c r="C12" s="9">
        <v>146</v>
      </c>
    </row>
    <row r="13" spans="1:3" ht="12.75">
      <c r="A13" s="6">
        <v>7</v>
      </c>
      <c r="B13" s="9">
        <v>438</v>
      </c>
      <c r="C13" s="9">
        <v>136</v>
      </c>
    </row>
    <row r="14" spans="1:3" ht="12.75">
      <c r="A14" s="6">
        <v>8</v>
      </c>
      <c r="B14" s="9">
        <v>438</v>
      </c>
      <c r="C14" s="9">
        <v>136</v>
      </c>
    </row>
    <row r="15" spans="1:3" ht="12.75">
      <c r="A15" s="6">
        <v>9</v>
      </c>
      <c r="B15" s="9">
        <v>433</v>
      </c>
      <c r="C15" s="9">
        <v>146</v>
      </c>
    </row>
    <row r="16" spans="1:11" ht="12.75">
      <c r="A16" s="6">
        <v>10</v>
      </c>
      <c r="B16" s="9">
        <v>378</v>
      </c>
      <c r="C16" s="9">
        <v>132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371</v>
      </c>
      <c r="C17" s="9">
        <v>139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355</v>
      </c>
      <c r="C18" s="9">
        <v>142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362</v>
      </c>
      <c r="C19" s="9">
        <v>142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376</v>
      </c>
      <c r="C20" s="9">
        <v>144</v>
      </c>
    </row>
    <row r="21" spans="1:3" ht="12.75">
      <c r="A21" s="6">
        <v>15</v>
      </c>
      <c r="B21" s="9">
        <v>352</v>
      </c>
      <c r="C21" s="9">
        <v>144</v>
      </c>
    </row>
    <row r="22" spans="1:3" ht="12.75">
      <c r="A22" s="6">
        <v>16</v>
      </c>
      <c r="B22" s="9">
        <v>380</v>
      </c>
      <c r="C22" s="9">
        <v>142</v>
      </c>
    </row>
    <row r="23" spans="1:3" ht="12.75">
      <c r="A23" s="6">
        <v>17</v>
      </c>
      <c r="B23" s="9">
        <v>392</v>
      </c>
      <c r="C23" s="9">
        <v>144</v>
      </c>
    </row>
    <row r="24" spans="1:3" ht="12.75">
      <c r="A24" s="6">
        <v>18</v>
      </c>
      <c r="B24" s="9">
        <v>399</v>
      </c>
      <c r="C24" s="9">
        <v>145</v>
      </c>
    </row>
    <row r="25" spans="1:3" ht="12.75">
      <c r="A25" s="6">
        <v>19</v>
      </c>
      <c r="B25" s="9">
        <v>384</v>
      </c>
      <c r="C25" s="9">
        <v>140</v>
      </c>
    </row>
    <row r="26" spans="1:3" ht="12.75">
      <c r="A26" s="6">
        <v>20</v>
      </c>
      <c r="B26" s="9">
        <v>370</v>
      </c>
      <c r="C26" s="9">
        <v>135</v>
      </c>
    </row>
    <row r="27" spans="1:3" ht="12.75">
      <c r="A27" s="6">
        <v>21</v>
      </c>
      <c r="B27" s="9">
        <v>400</v>
      </c>
      <c r="C27" s="9">
        <v>144</v>
      </c>
    </row>
    <row r="28" spans="1:3" ht="12.75">
      <c r="A28" s="6">
        <v>22</v>
      </c>
      <c r="B28" s="9">
        <v>400</v>
      </c>
      <c r="C28" s="9">
        <v>148</v>
      </c>
    </row>
    <row r="29" spans="1:3" ht="12.75">
      <c r="A29" s="6">
        <v>23</v>
      </c>
      <c r="B29" s="9">
        <v>400</v>
      </c>
      <c r="C29" s="9">
        <v>146</v>
      </c>
    </row>
    <row r="30" spans="1:3" ht="12.75">
      <c r="A30" s="6">
        <v>24</v>
      </c>
      <c r="B30" s="9">
        <v>355</v>
      </c>
      <c r="C30" s="9">
        <v>139</v>
      </c>
    </row>
    <row r="31" spans="1:3" ht="12.75">
      <c r="A31" s="6">
        <v>25</v>
      </c>
      <c r="B31" s="9">
        <v>360</v>
      </c>
      <c r="C31" s="9">
        <v>141</v>
      </c>
    </row>
    <row r="32" spans="1:3" ht="12.75">
      <c r="A32" s="6">
        <v>26</v>
      </c>
      <c r="B32" s="9">
        <v>328</v>
      </c>
      <c r="C32" s="9">
        <v>138</v>
      </c>
    </row>
    <row r="33" spans="1:3" ht="12.75">
      <c r="A33" s="6">
        <v>27</v>
      </c>
      <c r="B33" s="9">
        <v>351</v>
      </c>
      <c r="C33" s="9">
        <v>139</v>
      </c>
    </row>
    <row r="34" spans="1:3" ht="12.75">
      <c r="A34" s="6">
        <v>28</v>
      </c>
      <c r="B34" s="9">
        <v>352</v>
      </c>
      <c r="C34" s="9">
        <v>141</v>
      </c>
    </row>
    <row r="35" spans="1:3" ht="12.75">
      <c r="A35" s="6">
        <v>29</v>
      </c>
      <c r="B35" s="9">
        <v>357</v>
      </c>
      <c r="C35" s="9">
        <v>147</v>
      </c>
    </row>
    <row r="36" spans="1:3" ht="12.75">
      <c r="A36" s="6">
        <v>30</v>
      </c>
      <c r="B36" s="9">
        <v>370</v>
      </c>
      <c r="C36" s="9">
        <v>142</v>
      </c>
    </row>
    <row r="37" spans="1:3" ht="12.75">
      <c r="A37" s="6">
        <v>31</v>
      </c>
      <c r="B37" s="9">
        <v>388</v>
      </c>
      <c r="C37" s="9">
        <v>146</v>
      </c>
    </row>
    <row r="39" spans="1:3" ht="12.75">
      <c r="A39" s="7" t="s">
        <v>5</v>
      </c>
      <c r="B39" s="8">
        <f>SUM(B7:B37)/31</f>
        <v>385.2903225806452</v>
      </c>
      <c r="C39" s="8">
        <f>SUM(C7:C37)/31</f>
        <v>141.61290322580646</v>
      </c>
    </row>
    <row r="40" spans="1:3" ht="12.75">
      <c r="A40" s="7" t="s">
        <v>6</v>
      </c>
      <c r="B40" s="8">
        <f>(MAX(B7:B37))</f>
        <v>440</v>
      </c>
      <c r="C40" s="8">
        <f>(MAX(C7:C37))</f>
        <v>148</v>
      </c>
    </row>
    <row r="41" spans="1:3" ht="12.75">
      <c r="A41" s="7" t="s">
        <v>7</v>
      </c>
      <c r="B41" s="8">
        <f>MIN(B7:B37)</f>
        <v>328</v>
      </c>
      <c r="C41" s="8">
        <f>MIN(C7:C37)</f>
        <v>132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10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408</v>
      </c>
      <c r="C7" s="9">
        <v>145</v>
      </c>
    </row>
    <row r="8" spans="1:5" ht="12.75">
      <c r="A8" s="6">
        <v>2</v>
      </c>
      <c r="B8" s="9">
        <v>412</v>
      </c>
      <c r="C8" s="9">
        <v>142</v>
      </c>
      <c r="E8" s="3"/>
    </row>
    <row r="9" spans="1:3" ht="12.75">
      <c r="A9" s="6">
        <v>3</v>
      </c>
      <c r="B9" s="9">
        <v>418</v>
      </c>
      <c r="C9" s="9">
        <v>140</v>
      </c>
    </row>
    <row r="10" spans="1:3" ht="12.75">
      <c r="A10" s="6">
        <v>4</v>
      </c>
      <c r="B10" s="9">
        <v>408</v>
      </c>
      <c r="C10" s="9">
        <v>140</v>
      </c>
    </row>
    <row r="11" spans="1:3" ht="12.75">
      <c r="A11" s="6">
        <v>5</v>
      </c>
      <c r="B11" s="9">
        <v>405</v>
      </c>
      <c r="C11" s="9">
        <v>139</v>
      </c>
    </row>
    <row r="12" spans="1:3" ht="12.75">
      <c r="A12" s="6">
        <v>6</v>
      </c>
      <c r="B12" s="9">
        <v>430</v>
      </c>
      <c r="C12" s="9">
        <v>145</v>
      </c>
    </row>
    <row r="13" spans="1:3" ht="12.75">
      <c r="A13" s="6">
        <v>7</v>
      </c>
      <c r="B13" s="9">
        <v>423</v>
      </c>
      <c r="C13" s="9">
        <v>144</v>
      </c>
    </row>
    <row r="14" spans="1:3" ht="12.75">
      <c r="A14" s="6">
        <v>8</v>
      </c>
      <c r="B14" s="9">
        <v>400</v>
      </c>
      <c r="C14" s="9">
        <v>140</v>
      </c>
    </row>
    <row r="15" spans="1:3" ht="12.75">
      <c r="A15" s="6">
        <v>9</v>
      </c>
      <c r="B15" s="9">
        <v>400</v>
      </c>
      <c r="C15" s="9">
        <v>143</v>
      </c>
    </row>
    <row r="16" spans="1:11" ht="12.75">
      <c r="A16" s="6">
        <v>10</v>
      </c>
      <c r="B16" s="9">
        <v>400</v>
      </c>
      <c r="C16" s="9">
        <v>142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412</v>
      </c>
      <c r="C17" s="9">
        <v>142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420</v>
      </c>
      <c r="C18" s="9">
        <v>146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435</v>
      </c>
      <c r="C19" s="9">
        <v>143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433</v>
      </c>
      <c r="C20" s="9">
        <v>145</v>
      </c>
    </row>
    <row r="21" spans="1:3" ht="12.75">
      <c r="A21" s="6">
        <v>15</v>
      </c>
      <c r="B21" s="9">
        <v>424</v>
      </c>
      <c r="C21" s="9">
        <v>140</v>
      </c>
    </row>
    <row r="22" spans="1:3" ht="12.75">
      <c r="A22" s="6">
        <v>16</v>
      </c>
      <c r="B22" s="9">
        <v>420</v>
      </c>
      <c r="C22" s="9">
        <v>142</v>
      </c>
    </row>
    <row r="23" spans="1:3" ht="12.75">
      <c r="A23" s="6">
        <v>17</v>
      </c>
      <c r="B23" s="9">
        <v>418</v>
      </c>
      <c r="C23" s="9">
        <v>145</v>
      </c>
    </row>
    <row r="24" spans="1:3" ht="12.75">
      <c r="A24" s="6">
        <v>18</v>
      </c>
      <c r="B24" s="9">
        <v>398</v>
      </c>
      <c r="C24" s="9">
        <v>142</v>
      </c>
    </row>
    <row r="25" spans="1:3" ht="12.75">
      <c r="A25" s="6">
        <v>19</v>
      </c>
      <c r="B25" s="9">
        <v>390</v>
      </c>
      <c r="C25" s="9">
        <v>140</v>
      </c>
    </row>
    <row r="26" spans="1:3" ht="12.75">
      <c r="A26" s="6">
        <v>20</v>
      </c>
      <c r="B26" s="9">
        <v>395</v>
      </c>
      <c r="C26" s="9">
        <v>143</v>
      </c>
    </row>
    <row r="27" spans="1:3" ht="12.75">
      <c r="A27" s="6">
        <v>21</v>
      </c>
      <c r="B27" s="9">
        <v>415</v>
      </c>
      <c r="C27" s="9">
        <v>144</v>
      </c>
    </row>
    <row r="28" spans="1:3" ht="12.75">
      <c r="A28" s="6">
        <v>22</v>
      </c>
      <c r="B28" s="9">
        <v>410</v>
      </c>
      <c r="C28" s="9">
        <v>142</v>
      </c>
    </row>
    <row r="29" spans="1:3" ht="12.75">
      <c r="A29" s="6">
        <v>23</v>
      </c>
      <c r="B29" s="9">
        <v>393</v>
      </c>
      <c r="C29" s="9">
        <v>134</v>
      </c>
    </row>
    <row r="30" spans="1:3" ht="12.75">
      <c r="A30" s="6">
        <v>24</v>
      </c>
      <c r="B30" s="9">
        <v>370</v>
      </c>
      <c r="C30" s="9">
        <v>126</v>
      </c>
    </row>
    <row r="31" spans="1:3" ht="12.75">
      <c r="A31" s="6">
        <v>25</v>
      </c>
      <c r="B31" s="9">
        <v>374</v>
      </c>
      <c r="C31" s="9">
        <v>135</v>
      </c>
    </row>
    <row r="32" spans="1:3" ht="12.75">
      <c r="A32" s="6">
        <v>26</v>
      </c>
      <c r="B32" s="9">
        <v>395</v>
      </c>
      <c r="C32" s="9">
        <v>145</v>
      </c>
    </row>
    <row r="33" spans="1:3" ht="12.75">
      <c r="A33" s="6">
        <v>27</v>
      </c>
      <c r="B33" s="9">
        <v>428</v>
      </c>
      <c r="C33" s="9">
        <v>148</v>
      </c>
    </row>
    <row r="34" spans="1:3" ht="12.75">
      <c r="A34" s="6">
        <v>28</v>
      </c>
      <c r="B34" s="9">
        <v>420</v>
      </c>
      <c r="C34" s="9">
        <v>141</v>
      </c>
    </row>
    <row r="35" spans="1:3" ht="12.75">
      <c r="A35" s="6">
        <v>29</v>
      </c>
      <c r="B35" s="9">
        <v>414</v>
      </c>
      <c r="C35" s="9">
        <v>140</v>
      </c>
    </row>
    <row r="36" spans="1:3" ht="12.75">
      <c r="A36" s="6">
        <v>30</v>
      </c>
      <c r="B36" s="9">
        <v>420</v>
      </c>
      <c r="C36" s="9">
        <v>142</v>
      </c>
    </row>
    <row r="37" spans="1:3" ht="12.75">
      <c r="A37" s="6">
        <v>31</v>
      </c>
      <c r="B37" s="9">
        <v>432</v>
      </c>
      <c r="C37" s="9">
        <v>140</v>
      </c>
    </row>
    <row r="39" spans="1:3" ht="12.75">
      <c r="A39" s="7" t="s">
        <v>5</v>
      </c>
      <c r="B39" s="8">
        <f>SUM(B7:B37)/31</f>
        <v>410.3225806451613</v>
      </c>
      <c r="C39" s="8">
        <f>SUM(C7:C37)/31</f>
        <v>141.4516129032258</v>
      </c>
    </row>
    <row r="40" spans="1:3" ht="12.75">
      <c r="A40" s="7" t="s">
        <v>6</v>
      </c>
      <c r="B40" s="8">
        <f>(MAX(B7:B37))</f>
        <v>435</v>
      </c>
      <c r="C40" s="8">
        <f>(MAX(C7:C37))</f>
        <v>148</v>
      </c>
    </row>
    <row r="41" spans="1:3" ht="12.75">
      <c r="A41" s="7" t="s">
        <v>7</v>
      </c>
      <c r="B41" s="8">
        <f>MIN(B7:B37)</f>
        <v>370</v>
      </c>
      <c r="C41" s="8">
        <f>MIN(C7:C37)</f>
        <v>126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5">
      <selection activeCell="D18" sqref="D18:K18"/>
    </sheetView>
  </sheetViews>
  <sheetFormatPr defaultColWidth="9.140625" defaultRowHeight="12.75"/>
  <cols>
    <col min="1" max="1" width="10.7109375" style="0" customWidth="1"/>
    <col min="2" max="3" width="12.7109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4" ht="12.75">
      <c r="A2" s="17" t="s">
        <v>1</v>
      </c>
      <c r="B2" s="17"/>
      <c r="C2" s="17"/>
      <c r="D2" s="2">
        <v>2010</v>
      </c>
    </row>
    <row r="4" spans="1:4" ht="12.75">
      <c r="A4" s="17" t="s">
        <v>21</v>
      </c>
      <c r="B4" s="17"/>
      <c r="C4" s="17"/>
      <c r="D4" s="17"/>
    </row>
    <row r="6" spans="1:4" ht="38.25">
      <c r="A6" s="4" t="s">
        <v>11</v>
      </c>
      <c r="B6" s="5" t="s">
        <v>4</v>
      </c>
      <c r="C6" s="5" t="s">
        <v>3</v>
      </c>
      <c r="D6" s="1"/>
    </row>
    <row r="7" spans="1:3" ht="12.75">
      <c r="A7" s="6">
        <v>1</v>
      </c>
      <c r="B7" s="9">
        <v>439</v>
      </c>
      <c r="C7" s="9">
        <v>136</v>
      </c>
    </row>
    <row r="8" spans="1:5" ht="12.75">
      <c r="A8" s="6">
        <v>2</v>
      </c>
      <c r="B8" s="9">
        <v>458</v>
      </c>
      <c r="C8" s="9">
        <v>134</v>
      </c>
      <c r="E8" s="3"/>
    </row>
    <row r="9" spans="1:3" ht="12.75">
      <c r="A9" s="6">
        <v>3</v>
      </c>
      <c r="B9" s="9">
        <v>464</v>
      </c>
      <c r="C9" s="9">
        <v>143</v>
      </c>
    </row>
    <row r="10" spans="1:3" ht="12.75">
      <c r="A10" s="6">
        <v>4</v>
      </c>
      <c r="B10" s="9">
        <v>507</v>
      </c>
      <c r="C10" s="9">
        <v>149</v>
      </c>
    </row>
    <row r="11" spans="1:3" ht="12.75">
      <c r="A11" s="6">
        <v>5</v>
      </c>
      <c r="B11" s="9">
        <v>473</v>
      </c>
      <c r="C11" s="9">
        <v>141</v>
      </c>
    </row>
    <row r="12" spans="1:3" ht="12.75">
      <c r="A12" s="6">
        <v>6</v>
      </c>
      <c r="B12" s="9">
        <v>466</v>
      </c>
      <c r="C12" s="9">
        <v>134</v>
      </c>
    </row>
    <row r="13" spans="1:3" ht="12.75">
      <c r="A13" s="6">
        <v>7</v>
      </c>
      <c r="B13" s="9">
        <v>472</v>
      </c>
      <c r="C13" s="9">
        <v>130</v>
      </c>
    </row>
    <row r="14" spans="1:3" ht="12.75">
      <c r="A14" s="6">
        <v>8</v>
      </c>
      <c r="B14" s="9">
        <v>482</v>
      </c>
      <c r="C14" s="9">
        <v>138</v>
      </c>
    </row>
    <row r="15" spans="1:3" ht="12.75">
      <c r="A15" s="6">
        <v>9</v>
      </c>
      <c r="B15" s="9">
        <v>474</v>
      </c>
      <c r="C15" s="9">
        <v>136</v>
      </c>
    </row>
    <row r="16" spans="1:11" ht="12.75">
      <c r="A16" s="6">
        <v>10</v>
      </c>
      <c r="B16" s="9">
        <v>466</v>
      </c>
      <c r="C16" s="9">
        <v>132</v>
      </c>
      <c r="D16" s="18"/>
      <c r="E16" s="16"/>
      <c r="F16" s="16"/>
      <c r="G16" s="16"/>
      <c r="H16" s="16"/>
      <c r="I16" s="16"/>
      <c r="J16" s="16"/>
      <c r="K16" s="16"/>
    </row>
    <row r="17" spans="1:11" ht="12.75">
      <c r="A17" s="6">
        <v>11</v>
      </c>
      <c r="B17" s="9">
        <v>460</v>
      </c>
      <c r="C17" s="9">
        <v>134</v>
      </c>
      <c r="D17" s="18"/>
      <c r="E17" s="16"/>
      <c r="F17" s="16"/>
      <c r="G17" s="16"/>
      <c r="H17" s="16"/>
      <c r="I17" s="16"/>
      <c r="J17" s="16"/>
      <c r="K17" s="16"/>
    </row>
    <row r="18" spans="1:11" ht="12.75">
      <c r="A18" s="6">
        <v>12</v>
      </c>
      <c r="B18" s="9">
        <v>459</v>
      </c>
      <c r="C18" s="9">
        <v>144</v>
      </c>
      <c r="D18" s="18"/>
      <c r="E18" s="16"/>
      <c r="F18" s="16"/>
      <c r="G18" s="16"/>
      <c r="H18" s="16"/>
      <c r="I18" s="16"/>
      <c r="J18" s="16"/>
      <c r="K18" s="16"/>
    </row>
    <row r="19" spans="1:11" ht="12.75">
      <c r="A19" s="6">
        <v>13</v>
      </c>
      <c r="B19" s="9">
        <v>471</v>
      </c>
      <c r="C19" s="9">
        <v>139</v>
      </c>
      <c r="D19" s="18"/>
      <c r="E19" s="16"/>
      <c r="F19" s="16"/>
      <c r="G19" s="16"/>
      <c r="H19" s="16"/>
      <c r="I19" s="16"/>
      <c r="J19" s="16"/>
      <c r="K19" s="16"/>
    </row>
    <row r="20" spans="1:3" ht="12.75">
      <c r="A20" s="6">
        <v>14</v>
      </c>
      <c r="B20" s="9">
        <v>542</v>
      </c>
      <c r="C20" s="9">
        <v>148</v>
      </c>
    </row>
    <row r="21" spans="1:3" ht="12.75">
      <c r="A21" s="6">
        <v>15</v>
      </c>
      <c r="B21" s="9">
        <v>564</v>
      </c>
      <c r="C21" s="9">
        <v>140</v>
      </c>
    </row>
    <row r="22" spans="1:3" ht="12.75">
      <c r="A22" s="6">
        <v>16</v>
      </c>
      <c r="B22" s="9">
        <v>546</v>
      </c>
      <c r="C22" s="9">
        <v>147</v>
      </c>
    </row>
    <row r="23" spans="1:3" ht="12.75">
      <c r="A23" s="6">
        <v>17</v>
      </c>
      <c r="B23" s="9">
        <v>516</v>
      </c>
      <c r="C23" s="9">
        <v>149</v>
      </c>
    </row>
    <row r="24" spans="1:11" ht="12.75">
      <c r="A24" s="6">
        <v>18</v>
      </c>
      <c r="B24" s="9">
        <v>510</v>
      </c>
      <c r="C24" s="11">
        <v>153</v>
      </c>
      <c r="D24" s="10" t="s">
        <v>23</v>
      </c>
      <c r="E24" s="10"/>
      <c r="F24" s="10"/>
      <c r="G24" s="10"/>
      <c r="H24" s="10"/>
      <c r="I24" s="10"/>
      <c r="J24" s="10"/>
      <c r="K24" s="10"/>
    </row>
    <row r="25" spans="1:11" ht="12.75">
      <c r="A25" s="6">
        <v>19</v>
      </c>
      <c r="B25" s="9">
        <v>510</v>
      </c>
      <c r="C25" s="11">
        <v>156</v>
      </c>
      <c r="D25" s="10" t="s">
        <v>24</v>
      </c>
      <c r="E25" s="10"/>
      <c r="F25" s="10"/>
      <c r="G25" s="10"/>
      <c r="H25" s="10"/>
      <c r="I25" s="10"/>
      <c r="J25" s="10"/>
      <c r="K25" s="10"/>
    </row>
    <row r="26" spans="1:11" ht="12.75">
      <c r="A26" s="6">
        <v>20</v>
      </c>
      <c r="B26" s="9">
        <v>500</v>
      </c>
      <c r="C26" s="11">
        <v>150</v>
      </c>
      <c r="D26" s="10" t="s">
        <v>22</v>
      </c>
      <c r="E26" s="10"/>
      <c r="F26" s="10"/>
      <c r="G26" s="10"/>
      <c r="H26" s="10"/>
      <c r="I26" s="10"/>
      <c r="J26" s="10"/>
      <c r="K26" s="10"/>
    </row>
    <row r="27" spans="1:3" ht="12.75">
      <c r="A27" s="6">
        <v>21</v>
      </c>
      <c r="B27" s="9">
        <v>500</v>
      </c>
      <c r="C27" s="11">
        <v>150</v>
      </c>
    </row>
    <row r="28" spans="1:3" ht="12.75">
      <c r="A28" s="6">
        <v>22</v>
      </c>
      <c r="B28" s="9">
        <v>500</v>
      </c>
      <c r="C28" s="11">
        <v>159</v>
      </c>
    </row>
    <row r="29" spans="1:3" ht="12.75">
      <c r="A29" s="6">
        <v>23</v>
      </c>
      <c r="B29" s="9">
        <v>540</v>
      </c>
      <c r="C29" s="11">
        <v>186</v>
      </c>
    </row>
    <row r="30" spans="1:3" ht="12.75">
      <c r="A30" s="6">
        <v>24</v>
      </c>
      <c r="B30" s="9">
        <v>540</v>
      </c>
      <c r="C30" s="11">
        <v>175</v>
      </c>
    </row>
    <row r="31" spans="1:3" ht="12.75">
      <c r="A31" s="6">
        <v>25</v>
      </c>
      <c r="B31" s="9">
        <v>540</v>
      </c>
      <c r="C31" s="11">
        <v>169</v>
      </c>
    </row>
    <row r="32" spans="1:3" ht="12.75">
      <c r="A32" s="6">
        <v>26</v>
      </c>
      <c r="B32" s="9">
        <v>540</v>
      </c>
      <c r="C32" s="11">
        <v>177</v>
      </c>
    </row>
    <row r="33" spans="1:3" ht="12.75">
      <c r="A33" s="6">
        <v>27</v>
      </c>
      <c r="B33" s="9">
        <v>548</v>
      </c>
      <c r="C33" s="11">
        <v>171</v>
      </c>
    </row>
    <row r="34" spans="1:3" ht="12.75">
      <c r="A34" s="6">
        <v>28</v>
      </c>
      <c r="B34" s="9">
        <v>524</v>
      </c>
      <c r="C34" s="11">
        <v>157</v>
      </c>
    </row>
    <row r="35" spans="1:3" ht="12.75">
      <c r="A35" s="6">
        <v>29</v>
      </c>
      <c r="B35" s="9">
        <v>498</v>
      </c>
      <c r="C35" s="11">
        <v>180</v>
      </c>
    </row>
    <row r="36" spans="1:3" ht="12.75">
      <c r="A36" s="6">
        <v>30</v>
      </c>
      <c r="B36" s="9">
        <v>474</v>
      </c>
      <c r="C36" s="11">
        <v>195</v>
      </c>
    </row>
    <row r="37" spans="1:3" ht="12.75">
      <c r="A37" s="6"/>
      <c r="B37" s="9"/>
      <c r="C37" s="9"/>
    </row>
    <row r="39" spans="1:3" ht="12.75">
      <c r="A39" s="7" t="s">
        <v>5</v>
      </c>
      <c r="B39" s="8">
        <f>SUM(B7:B37)/30</f>
        <v>499.43333333333334</v>
      </c>
      <c r="C39" s="8">
        <f>SUM(C7:C37)/30</f>
        <v>151.73333333333332</v>
      </c>
    </row>
    <row r="40" spans="1:3" ht="12.75">
      <c r="A40" s="7" t="s">
        <v>6</v>
      </c>
      <c r="B40" s="8">
        <f>(MAX(B7:B37))</f>
        <v>564</v>
      </c>
      <c r="C40" s="8">
        <f>(MAX(C7:C37))</f>
        <v>195</v>
      </c>
    </row>
    <row r="41" spans="1:3" ht="12.75">
      <c r="A41" s="7" t="s">
        <v>7</v>
      </c>
      <c r="B41" s="8">
        <f>MIN(B7:B37)</f>
        <v>439</v>
      </c>
      <c r="C41" s="8">
        <f>MIN(C7:C37)</f>
        <v>130</v>
      </c>
    </row>
  </sheetData>
  <sheetProtection/>
  <mergeCells count="7">
    <mergeCell ref="D17:K17"/>
    <mergeCell ref="D18:K18"/>
    <mergeCell ref="D19:K19"/>
    <mergeCell ref="A1:E1"/>
    <mergeCell ref="A2:C2"/>
    <mergeCell ref="A4:D4"/>
    <mergeCell ref="D16:K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American WaterCo.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ballensj</dc:creator>
  <cp:keywords/>
  <dc:description/>
  <cp:lastModifiedBy>aqua</cp:lastModifiedBy>
  <cp:lastPrinted>2012-05-08T14:12:57Z</cp:lastPrinted>
  <dcterms:created xsi:type="dcterms:W3CDTF">2005-03-16T14:27:38Z</dcterms:created>
  <dcterms:modified xsi:type="dcterms:W3CDTF">2012-05-08T14:13:23Z</dcterms:modified>
  <cp:category/>
  <cp:version/>
  <cp:contentType/>
  <cp:contentStatus/>
</cp:coreProperties>
</file>